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0"/>
  </bookViews>
  <sheets>
    <sheet name="прил 3" sheetId="1" r:id="rId1"/>
    <sheet name="прил 4" sheetId="2" r:id="rId2"/>
    <sheet name="Приложение9" sheetId="3" r:id="rId3"/>
    <sheet name="Лист3" sheetId="4" state="hidden" r:id="rId4"/>
    <sheet name="lkz hf,kj" sheetId="5" state="hidden" r:id="rId5"/>
    <sheet name="Лист1" sheetId="6" state="hidden" r:id="rId6"/>
    <sheet name="Лист2" sheetId="7" state="hidden" r:id="rId7"/>
    <sheet name="10" sheetId="8" r:id="rId8"/>
  </sheets>
  <externalReferences>
    <externalReference r:id="rId11"/>
  </externalReferences>
  <definedNames>
    <definedName name="_xlnm.Print_Titles" localSheetId="0">'прил 3'!$4:$5</definedName>
    <definedName name="_xlnm.Print_Titles" localSheetId="1">'прил 4'!$4:$5</definedName>
    <definedName name="_xlnm.Print_Area" localSheetId="7">'10'!$A$1:$R$169</definedName>
    <definedName name="_xlnm.Print_Area" localSheetId="4">'lkz hf,kj'!$A$1:$M$91</definedName>
    <definedName name="_xlnm.Print_Area" localSheetId="1">'прил 4'!$A$1:$G$50</definedName>
    <definedName name="_xlnm.Print_Area" localSheetId="2">'Приложение9'!$A$1:$I$160</definedName>
    <definedName name="прил1" localSheetId="4">#REF!</definedName>
    <definedName name="прил1">#REF!</definedName>
    <definedName name="приложение" localSheetId="4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<sst xmlns="http://schemas.openxmlformats.org/spreadsheetml/2006/main" count="3195" uniqueCount="370">
  <si>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</si>
  <si>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</si>
  <si>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</si>
  <si>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</si>
  <si>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</si>
  <si>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</si>
  <si>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</si>
  <si>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</si>
  <si>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</si>
  <si>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</si>
  <si>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</si>
  <si>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</si>
  <si>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</si>
  <si>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</si>
  <si>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</si>
  <si>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</si>
  <si>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</si>
  <si>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</si>
  <si>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</si>
  <si>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</si>
  <si>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</si>
  <si>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</si>
  <si>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</si>
  <si>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</si>
  <si>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</si>
  <si>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</si>
  <si>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</si>
  <si>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</si>
  <si>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</si>
  <si>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</si>
  <si>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</si>
  <si>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</si>
  <si>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</si>
  <si>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</si>
  <si>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</si>
  <si>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</si>
  <si>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</si>
  <si>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</si>
  <si>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</si>
  <si>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</si>
  <si>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</si>
  <si>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</si>
  <si>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</si>
  <si>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</si>
  <si>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</si>
  <si>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</si>
  <si>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</si>
  <si>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</si>
  <si>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</si>
  <si>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</si>
  <si>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</si>
  <si>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</si>
  <si>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</si>
  <si>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</si>
  <si>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</si>
  <si>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</si>
  <si>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</si>
  <si>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</si>
  <si>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</si>
  <si>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</si>
  <si>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</si>
  <si>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</si>
  <si>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</si>
  <si>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</si>
  <si>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</si>
  <si>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</si>
  <si>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</si>
  <si>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</si>
  <si>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</si>
  <si>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</si>
  <si>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</si>
  <si>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</si>
  <si>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</si>
  <si>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</si>
  <si>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</si>
  <si>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</si>
  <si>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</si>
  <si>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</si>
  <si>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</si>
  <si>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</si>
  <si>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</si>
  <si>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</si>
  <si>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</si>
  <si>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</si>
  <si>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</si>
  <si>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</si>
  <si>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</si>
  <si>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</si>
  <si>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</si>
  <si>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</si>
  <si>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</si>
  <si>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Утверждено доходов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</si>
  <si>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</si>
  <si>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</si>
  <si>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</si>
  <si>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</si>
  <si>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</si>
  <si>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</si>
  <si>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</si>
  <si>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</si>
  <si>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</si>
  <si>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</si>
  <si>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</si>
  <si>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</si>
  <si>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</si>
  <si>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</si>
  <si>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</si>
  <si>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2 02 01000 00 0000 151</t>
  </si>
  <si>
    <t>2 02 01001 10  0000 151</t>
  </si>
  <si>
    <t>2 02 03000 00 0000 151</t>
  </si>
  <si>
    <t>2 02 03015  00 0000 151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</si>
  <si>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</si>
  <si>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</si>
  <si>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</si>
  <si>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</si>
  <si>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</si>
  <si>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</si>
  <si>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</si>
  <si>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</si>
  <si>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</si>
  <si>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</si>
  <si>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</si>
  <si>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</si>
  <si>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</si>
  <si>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</si>
  <si>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</si>
  <si>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</si>
  <si>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</si>
  <si>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</si>
  <si>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</si>
  <si>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</si>
  <si>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</si>
  <si>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</si>
  <si>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</si>
  <si>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</si>
  <si>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</si>
  <si>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</si>
  <si>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</si>
  <si>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</si>
  <si>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</si>
  <si>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</si>
  <si>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</si>
  <si>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</si>
  <si>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</si>
  <si>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</si>
  <si>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</si>
  <si>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</si>
  <si>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</si>
  <si>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</si>
  <si>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</si>
  <si>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</si>
  <si>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</si>
  <si>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</si>
  <si>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</si>
  <si>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</si>
  <si>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</si>
  <si>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</si>
  <si>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</si>
  <si>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</si>
  <si>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</si>
  <si>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</si>
  <si>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</si>
  <si>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</si>
  <si>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</si>
  <si>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</si>
  <si>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</si>
  <si>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</si>
  <si>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</si>
  <si>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 поселений на выравнивание бюджетной обеспеченности</t>
  </si>
  <si>
    <t>Прочие доходы от оказания платных услуг (работ) получателями средств бюджетов поселений</t>
  </si>
  <si>
    <t>Итого расходов</t>
  </si>
  <si>
    <t>Выборы депутатов представительного органа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</si>
  <si>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</si>
  <si>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</si>
  <si>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</si>
  <si>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</si>
  <si>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</si>
  <si>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</si>
  <si>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</si>
  <si>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</si>
  <si>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</si>
  <si>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</si>
  <si>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</si>
  <si>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</si>
  <si>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</si>
  <si>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</si>
  <si>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</si>
  <si>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</si>
  <si>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</si>
  <si>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</si>
  <si>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</si>
  <si>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</si>
  <si>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</si>
  <si>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</si>
  <si>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</si>
  <si>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</si>
  <si>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</si>
  <si>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</si>
  <si>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</si>
  <si>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</si>
  <si>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</si>
  <si>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</si>
  <si>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</si>
  <si>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</si>
  <si>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</si>
  <si>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</si>
  <si>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</si>
  <si>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</si>
  <si>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</si>
  <si>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</si>
  <si>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</si>
  <si>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</si>
  <si>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</si>
  <si>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</si>
  <si>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</si>
  <si>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</si>
  <si>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</si>
  <si>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</si>
  <si>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</si>
  <si>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</si>
  <si>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</si>
  <si>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</si>
  <si>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</si>
  <si>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</si>
  <si>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</si>
  <si>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</si>
  <si>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</si>
  <si>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</si>
  <si>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</si>
  <si>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</si>
  <si>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</si>
  <si>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</si>
  <si>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</si>
  <si>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</si>
  <si>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</si>
  <si>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</si>
  <si>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</si>
  <si>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</si>
  <si>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</si>
  <si>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</si>
  <si>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</si>
  <si>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</si>
  <si>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</si>
  <si>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</si>
  <si>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</si>
  <si>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</si>
  <si>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</si>
  <si>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</si>
  <si>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</si>
  <si>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Сумма с учетом изменений на 2016 год</t>
  </si>
  <si>
    <t>Сумма на 2017 год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</si>
  <si>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</si>
  <si>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</si>
  <si>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</si>
  <si>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</si>
  <si>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</si>
  <si>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</si>
  <si>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</si>
  <si>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</si>
  <si>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</si>
  <si>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</si>
  <si>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</si>
  <si>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</si>
  <si>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</si>
  <si>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</si>
  <si>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</si>
  <si>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</si>
  <si>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</si>
  <si>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</si>
  <si>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</si>
  <si>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</si>
  <si>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</si>
  <si>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</si>
  <si>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</si>
  <si>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</si>
  <si>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</si>
  <si>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</si>
  <si>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</si>
  <si>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</si>
  <si>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</si>
  <si>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</si>
  <si>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</si>
  <si>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</si>
  <si>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</si>
  <si>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</si>
  <si>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</si>
  <si>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</si>
  <si>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</si>
  <si>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</si>
  <si>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</si>
  <si>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</si>
  <si>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</si>
  <si>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</si>
  <si>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</si>
  <si>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</si>
  <si>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</si>
  <si>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</si>
  <si>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</si>
  <si>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</si>
  <si>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</si>
  <si>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</si>
  <si>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</si>
  <si>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</si>
  <si>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</si>
  <si>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</si>
  <si>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</si>
  <si>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</si>
  <si>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</si>
  <si>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</si>
  <si>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</si>
  <si>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</si>
  <si>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</si>
  <si>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9905118</t>
  </si>
  <si>
    <t>000000</t>
  </si>
  <si>
    <t>1110000</t>
  </si>
  <si>
    <t>0121000</t>
  </si>
  <si>
    <t>0130000</t>
  </si>
  <si>
    <t>0131000</t>
  </si>
  <si>
    <t>0132000</t>
  </si>
  <si>
    <t>Объём поступлений доходов в бюджет муниципального образования "Куладинское сельское поселение"  в 2015 году</t>
  </si>
  <si>
    <t>Объём поступлений доходов в бюджет муниципального образования "Куладинское  сельское поселение"  в 2016 и 2017  годы</t>
  </si>
  <si>
    <t>14</t>
  </si>
  <si>
    <t>Администрация Куладинского сельского поселения</t>
  </si>
  <si>
    <t>Ведомственная структура расходов бюджета муниципального образования "Куладинское сельское поселение" на 2015 год</t>
  </si>
  <si>
    <t>Муниципальная программа "Экономическое развитие муниципального образования «Куладинское сельское поселение»</t>
  </si>
  <si>
    <t>АВЦП" Обеспечение деятельности Администрации МО "Куладинское сельское поселение" на 2015-2018 гг.</t>
  </si>
  <si>
    <t>Упалата прочих налогов , сборов и иных платежей</t>
  </si>
  <si>
    <t>Закупка товаров работ, услуг в сфере информационно-коммуникационных услуг</t>
  </si>
  <si>
    <t>Упалата налога на имущество организаций и земельного налога</t>
  </si>
  <si>
    <t>заупка товаров,работ и услугв сфереинформаионно-коммуникационных технологий</t>
  </si>
  <si>
    <t>уплата прочих налогов,сборов и иных платежей</t>
  </si>
  <si>
    <t>Подпрограмма "Развитие социально-культурной сферы  в муниципальном образовании"Куладинское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</si>
  <si>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образовании"Куладинское сельское поселение" на 2015-2018 гг.</t>
  </si>
  <si>
    <t>Муниципальная программа "Экономическое развитие муниципального образования «Куладиннское сельское поселение»</t>
  </si>
  <si>
    <t>Развитие физической культуры, спорта в рамках подпрограммы "Развитие социально-культурной сферы   муниципального образования "Куладинскоесельское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</si>
  <si>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образовании"Куладинское сельское поселение" на 2015-2018 гг.</t>
  </si>
  <si>
    <t>Подпрограмма "Развитие культуры, спорта, молодежной политики в муниципальном образовании"Куладинское сельское поселение" на 2015-2018 гг."</t>
  </si>
  <si>
    <t>закупка товаров и услуг для государстаенных нужд</t>
  </si>
  <si>
    <t>уплата прочих налогов ,сборов и иных платежей</t>
  </si>
  <si>
    <t>Муниципальная программа "Экономическое развитие муниципального образования Куладинское сельское поселение»</t>
  </si>
  <si>
    <t>Национальная безопасность и првоохранительная деятельность</t>
  </si>
  <si>
    <t>другие вопросы в области национальной безопасности</t>
  </si>
  <si>
    <t>06</t>
  </si>
  <si>
    <t>0013601</t>
  </si>
  <si>
    <t>0013602</t>
  </si>
  <si>
    <t>0013603</t>
  </si>
  <si>
    <t>0013604</t>
  </si>
  <si>
    <t>2470000</t>
  </si>
  <si>
    <t>245</t>
  </si>
  <si>
    <t>246</t>
  </si>
  <si>
    <t>247</t>
  </si>
  <si>
    <t>Ведомственная структура расходов бюджета муниципального образования "Куладинское сельское поселение" на 2016-2017 годы</t>
  </si>
  <si>
    <t>1 08 04020 01 1000 110</t>
  </si>
  <si>
    <t>Условно утверждаемые расходы</t>
  </si>
  <si>
    <t xml:space="preserve"> </t>
  </si>
  <si>
    <t xml:space="preserve">Приложение № 9 к решению  "О бюджете муниципального образования "Куладинское сельское поселение" на 2015 год и плановый период 2016 и 2017 годов." </t>
  </si>
  <si>
    <t>прочие межбюджетные трансферты общего характера</t>
  </si>
  <si>
    <t>Субвенции на реализацию отдельных государственных полномочий РА по расчету и предоставлению дотаций на выравнивание бюджетной обеспеченности бюджетам поселений за счет средств республиканскогобюджета РА в рамках подпрограммы "Повышение эффективностибюджетных расходов  в РА"государственной программы РА "Управление государственными финансами  и государственным имуществом</t>
  </si>
  <si>
    <t>субвенции на реализацию отдельных государствеенных полномочий РА по расчету и предоставлению дотаций на выравнивание бюджетной обеспеченности бюджетам поселений за счет средств республиканского бюджета РА в рамках подпрогрвммы"Повышение эффективности бюджетных расходов в РА" государственной программы РА "Управлениегосударственными финансами и государственным имуществом"</t>
  </si>
  <si>
    <t>Приложение № 4 к решению сельского Совета депутатов №10/1 от 30.12.2014г "О бюджете муниципального образования "Куладинское  сельское поселение" на 2015год и плановый период 2016 и 2017 годов"</t>
  </si>
  <si>
    <t xml:space="preserve">Приложение № 10 к решению сельского Совета депутатов№10/1 от 30.12.2014г. "О бюджете муниципального образования "Куладинское сельское поселение" на 2015 год и плановый период 2016 и 2017 годов." </t>
  </si>
  <si>
    <t>;2020401410000151</t>
  </si>
  <si>
    <t>;20203024100000151</t>
  </si>
  <si>
    <t>990000</t>
  </si>
  <si>
    <t>01300000</t>
  </si>
  <si>
    <t>010000</t>
  </si>
  <si>
    <t>0133000</t>
  </si>
  <si>
    <t>1 06 06033 10 0000 110</t>
  </si>
  <si>
    <t>1 06 06043 10 0000 110</t>
  </si>
  <si>
    <t>Приложение № 3к решению сельского Совета депутатов №     от      г "О внесении изменений и дополнений в  бюджет муниципального образования "Куладинское  сельское поселение" на 2015год и плановый период 2016 и 2017 годов"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</si>
</sst>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3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2" fillId="0" borderId="0">
      <alignment/>
      <protection/>
    </xf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" fontId="0" fillId="0" borderId="0" xfId="0" applyNumberFormat="1" applyFont="1" applyAlignment="1">
      <alignment/>
    </xf>
    <xf numFmtId="165" fontId="6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2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30" fillId="0" borderId="0" xfId="0" applyFont="1" applyAlignment="1">
      <alignment/>
    </xf>
    <xf numFmtId="4" fontId="30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2" fontId="28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49" fontId="28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33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34" fillId="0" borderId="10" xfId="54" applyFont="1" applyFill="1" applyBorder="1" applyAlignment="1">
      <alignment horizontal="left" wrapText="1"/>
      <protection/>
    </xf>
    <xf numFmtId="0" fontId="34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wrapText="1"/>
    </xf>
    <xf numFmtId="0" fontId="33" fillId="0" borderId="10" xfId="54" applyFont="1" applyFill="1" applyBorder="1" applyAlignment="1">
      <alignment horizontal="left" wrapText="1"/>
      <protection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34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49" fontId="2" fillId="0" borderId="15" xfId="0" applyNumberFormat="1" applyFont="1" applyBorder="1" applyAlignment="1">
      <alignment horizontal="center" vertical="distributed" wrapText="1"/>
    </xf>
    <xf numFmtId="0" fontId="3" fillId="0" borderId="0" xfId="0" applyFont="1" applyFill="1" applyAlignment="1">
      <alignment horizontal="center" vertical="top" wrapText="1"/>
    </xf>
    <xf numFmtId="165" fontId="1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8" fillId="0" borderId="10" xfId="54" applyFont="1" applyBorder="1" applyAlignment="1">
      <alignment horizontal="left" wrapTex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49" fontId="1" fillId="0" borderId="10" xfId="53" applyNumberFormat="1" applyFont="1" applyFill="1" applyBorder="1" applyAlignment="1">
      <alignment wrapText="1"/>
      <protection/>
    </xf>
    <xf numFmtId="0" fontId="18" fillId="0" borderId="10" xfId="54" applyFont="1" applyFill="1" applyBorder="1" applyAlignment="1">
      <alignment horizontal="left" wrapText="1"/>
      <protection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10" fillId="0" borderId="11" xfId="54" applyFont="1" applyFill="1" applyBorder="1" applyAlignment="1">
      <alignment horizontal="left" wrapText="1"/>
      <protection/>
    </xf>
    <xf numFmtId="49" fontId="1" fillId="0" borderId="10" xfId="53" applyNumberFormat="1" applyFont="1" applyFill="1" applyBorder="1" applyAlignment="1">
      <alignment horizontal="left" wrapText="1"/>
      <protection/>
    </xf>
    <xf numFmtId="0" fontId="1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10" fillId="0" borderId="10" xfId="54" applyFont="1" applyBorder="1" applyAlignment="1">
      <alignment horizontal="left" wrapText="1"/>
      <protection/>
    </xf>
    <xf numFmtId="49" fontId="1" fillId="0" borderId="1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 applyProtection="1">
      <alignment wrapText="1"/>
      <protection/>
    </xf>
    <xf numFmtId="1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wrapText="1"/>
    </xf>
    <xf numFmtId="0" fontId="10" fillId="0" borderId="10" xfId="54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justify" wrapText="1"/>
    </xf>
    <xf numFmtId="0" fontId="5" fillId="0" borderId="0" xfId="0" applyFont="1" applyAlignment="1">
      <alignment horizontal="left" vertical="justify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9" fillId="0" borderId="0" xfId="0" applyFont="1" applyFill="1" applyBorder="1" applyAlignment="1">
      <alignment horizontal="left" vertical="justify" wrapText="1"/>
    </xf>
    <xf numFmtId="0" fontId="30" fillId="0" borderId="0" xfId="0" applyFont="1" applyAlignment="1">
      <alignment horizontal="left" vertical="justify"/>
    </xf>
    <xf numFmtId="0" fontId="3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56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00390625" defaultRowHeight="12.75"/>
  <cols>
    <col min="2" max="2" width="25.75390625" style="2" customWidth="1"/>
    <col min="3" max="3" width="57.25390625" style="2" customWidth="1"/>
    <col min="4" max="4" width="12.75390625" style="2" hidden="1" customWidth="1"/>
    <col min="5" max="5" width="15.75390625" style="0" customWidth="1"/>
    <col min="6" max="6" width="16.75390625" style="0" customWidth="1"/>
  </cols>
  <sheetData>
    <row r="1" spans="1:6" s="4" customFormat="1" ht="90.75" customHeight="1">
      <c r="A1" s="4" t="s">
        <v>354</v>
      </c>
      <c r="B1" s="3"/>
      <c r="C1" s="3"/>
      <c r="D1" s="173" t="s">
        <v>369</v>
      </c>
      <c r="E1" s="173"/>
      <c r="F1" s="173"/>
    </row>
    <row r="2" spans="1:7" s="4" customFormat="1" ht="15.75" customHeight="1">
      <c r="A2" s="181" t="s">
        <v>319</v>
      </c>
      <c r="B2" s="181"/>
      <c r="C2" s="181"/>
      <c r="D2" s="181"/>
      <c r="E2" s="181"/>
      <c r="F2" s="181"/>
      <c r="G2" s="67"/>
    </row>
    <row r="3" spans="2:6" s="4" customFormat="1" ht="12.75">
      <c r="B3" s="85"/>
      <c r="C3" s="85"/>
      <c r="D3" s="56"/>
      <c r="E3" s="56"/>
      <c r="F3" s="56" t="s">
        <v>7</v>
      </c>
    </row>
    <row r="4" spans="1:6" s="4" customFormat="1" ht="54" customHeight="1">
      <c r="A4" s="10" t="s">
        <v>115</v>
      </c>
      <c r="B4" s="10" t="s">
        <v>5</v>
      </c>
      <c r="C4" s="10" t="s">
        <v>6</v>
      </c>
      <c r="D4" s="10" t="s">
        <v>91</v>
      </c>
      <c r="E4" s="45" t="s">
        <v>95</v>
      </c>
      <c r="F4" s="45" t="s">
        <v>92</v>
      </c>
    </row>
    <row r="5" spans="1:6" s="4" customFormat="1" ht="12.75">
      <c r="A5" s="39"/>
      <c r="B5" s="10">
        <v>1</v>
      </c>
      <c r="C5" s="10">
        <v>2</v>
      </c>
      <c r="D5" s="10">
        <v>3</v>
      </c>
      <c r="E5" s="32">
        <v>4</v>
      </c>
      <c r="F5" s="32">
        <v>5</v>
      </c>
    </row>
    <row r="6" spans="1:6" s="4" customFormat="1" ht="12.75">
      <c r="A6" s="79" t="s">
        <v>42</v>
      </c>
      <c r="B6" s="32" t="s">
        <v>141</v>
      </c>
      <c r="C6" s="86" t="s">
        <v>149</v>
      </c>
      <c r="D6" s="87">
        <f>D7+D27</f>
        <v>658.3000000000001</v>
      </c>
      <c r="E6" s="87">
        <f>E7+E27</f>
        <v>0</v>
      </c>
      <c r="F6" s="87">
        <f>F7+F27</f>
        <v>263.8</v>
      </c>
    </row>
    <row r="7" spans="1:6" s="4" customFormat="1" ht="12.75">
      <c r="A7" s="88"/>
      <c r="B7" s="89"/>
      <c r="C7" s="28" t="s">
        <v>150</v>
      </c>
      <c r="D7" s="34">
        <f>D8+D17+D20+D25+D12</f>
        <v>622.3000000000001</v>
      </c>
      <c r="E7" s="34">
        <f>E8+E17+E20+E25</f>
        <v>0</v>
      </c>
      <c r="F7" s="34">
        <f>F8+F17+F20+F25+F12</f>
        <v>263.8</v>
      </c>
    </row>
    <row r="8" spans="1:6" s="4" customFormat="1" ht="12.75">
      <c r="A8" s="79" t="s">
        <v>42</v>
      </c>
      <c r="B8" s="10" t="s">
        <v>1</v>
      </c>
      <c r="C8" s="28" t="s">
        <v>151</v>
      </c>
      <c r="D8" s="34">
        <f>D9</f>
        <v>140</v>
      </c>
      <c r="E8" s="34">
        <f>E9</f>
        <v>0</v>
      </c>
      <c r="F8" s="34">
        <f>F9</f>
        <v>28</v>
      </c>
    </row>
    <row r="9" spans="1:6" s="4" customFormat="1" ht="12.75">
      <c r="A9" s="66" t="s">
        <v>42</v>
      </c>
      <c r="B9" s="26" t="s">
        <v>80</v>
      </c>
      <c r="C9" s="29" t="s">
        <v>3</v>
      </c>
      <c r="D9" s="17">
        <f>D10+D11</f>
        <v>140</v>
      </c>
      <c r="E9" s="17">
        <f>SUM(E10:E11)</f>
        <v>0</v>
      </c>
      <c r="F9" s="17">
        <f>SUM(F10:F11)</f>
        <v>28</v>
      </c>
    </row>
    <row r="10" spans="1:6" s="4" customFormat="1" ht="63.75">
      <c r="A10" s="66" t="s">
        <v>104</v>
      </c>
      <c r="B10" s="26" t="s">
        <v>163</v>
      </c>
      <c r="C10" s="29" t="s">
        <v>166</v>
      </c>
      <c r="D10" s="17">
        <v>140</v>
      </c>
      <c r="E10" s="36">
        <v>0</v>
      </c>
      <c r="F10" s="17">
        <v>28</v>
      </c>
    </row>
    <row r="11" spans="1:6" s="4" customFormat="1" ht="89.25">
      <c r="A11" s="66" t="s">
        <v>104</v>
      </c>
      <c r="B11" s="26" t="s">
        <v>165</v>
      </c>
      <c r="C11" s="29" t="s">
        <v>167</v>
      </c>
      <c r="D11" s="17">
        <v>0</v>
      </c>
      <c r="E11" s="36">
        <f>F11-D11</f>
        <v>0</v>
      </c>
      <c r="F11" s="17">
        <v>0</v>
      </c>
    </row>
    <row r="12" spans="1:6" s="4" customFormat="1" ht="25.5" hidden="1">
      <c r="A12" s="79" t="s">
        <v>42</v>
      </c>
      <c r="B12" s="10" t="s">
        <v>188</v>
      </c>
      <c r="C12" s="28" t="s">
        <v>189</v>
      </c>
      <c r="D12" s="34">
        <f>D13+D14+D15+D16</f>
        <v>241.70000000000002</v>
      </c>
      <c r="E12" s="36">
        <f>E13+E14+E15+E16</f>
        <v>0</v>
      </c>
      <c r="F12" s="34">
        <f>F13+F14+F15+F16</f>
        <v>0</v>
      </c>
    </row>
    <row r="13" spans="1:6" s="4" customFormat="1" ht="25.5" hidden="1">
      <c r="A13" s="66" t="s">
        <v>248</v>
      </c>
      <c r="B13" s="26" t="s">
        <v>187</v>
      </c>
      <c r="C13" s="29" t="s">
        <v>192</v>
      </c>
      <c r="D13" s="17">
        <v>104</v>
      </c>
      <c r="E13" s="36">
        <v>0</v>
      </c>
      <c r="F13" s="17">
        <v>0</v>
      </c>
    </row>
    <row r="14" spans="1:6" s="4" customFormat="1" ht="38.25" hidden="1">
      <c r="A14" s="66" t="s">
        <v>248</v>
      </c>
      <c r="B14" s="26" t="s">
        <v>186</v>
      </c>
      <c r="C14" s="29" t="s">
        <v>190</v>
      </c>
      <c r="D14" s="17">
        <v>1.9</v>
      </c>
      <c r="E14" s="36">
        <v>0</v>
      </c>
      <c r="F14" s="17">
        <v>0</v>
      </c>
    </row>
    <row r="15" spans="1:6" s="4" customFormat="1" ht="38.25" hidden="1">
      <c r="A15" s="66" t="s">
        <v>248</v>
      </c>
      <c r="B15" s="26" t="s">
        <v>185</v>
      </c>
      <c r="C15" s="29" t="s">
        <v>191</v>
      </c>
      <c r="D15" s="17">
        <v>130</v>
      </c>
      <c r="E15" s="36">
        <v>0</v>
      </c>
      <c r="F15" s="17">
        <v>0</v>
      </c>
    </row>
    <row r="16" spans="1:6" s="4" customFormat="1" ht="38.25" hidden="1">
      <c r="A16" s="66" t="s">
        <v>248</v>
      </c>
      <c r="B16" s="26" t="s">
        <v>184</v>
      </c>
      <c r="C16" s="29" t="s">
        <v>193</v>
      </c>
      <c r="D16" s="17">
        <v>5.8</v>
      </c>
      <c r="E16" s="36">
        <v>0</v>
      </c>
      <c r="F16" s="17">
        <v>0</v>
      </c>
    </row>
    <row r="17" spans="1:6" s="8" customFormat="1" ht="12.75">
      <c r="A17" s="79" t="s">
        <v>42</v>
      </c>
      <c r="B17" s="10" t="s">
        <v>28</v>
      </c>
      <c r="C17" s="28" t="s">
        <v>29</v>
      </c>
      <c r="D17" s="34">
        <f>+D19</f>
        <v>12</v>
      </c>
      <c r="E17" s="35">
        <f>E19</f>
        <v>0</v>
      </c>
      <c r="F17" s="34">
        <f>+F19</f>
        <v>7.2</v>
      </c>
    </row>
    <row r="18" spans="1:6" s="8" customFormat="1" ht="21" customHeight="1" hidden="1">
      <c r="A18" s="66" t="s">
        <v>104</v>
      </c>
      <c r="B18" s="26" t="s">
        <v>152</v>
      </c>
      <c r="C18" s="29" t="s">
        <v>153</v>
      </c>
      <c r="D18" s="34"/>
      <c r="E18" s="35">
        <f>F18-D18</f>
        <v>0</v>
      </c>
      <c r="F18" s="34"/>
    </row>
    <row r="19" spans="1:6" s="4" customFormat="1" ht="12.75">
      <c r="A19" s="66" t="s">
        <v>104</v>
      </c>
      <c r="B19" s="26" t="s">
        <v>81</v>
      </c>
      <c r="C19" s="29" t="s">
        <v>30</v>
      </c>
      <c r="D19" s="17">
        <v>12</v>
      </c>
      <c r="E19" s="36">
        <v>0</v>
      </c>
      <c r="F19" s="17">
        <v>7.2</v>
      </c>
    </row>
    <row r="20" spans="1:6" s="8" customFormat="1" ht="12.75">
      <c r="A20" s="79" t="s">
        <v>42</v>
      </c>
      <c r="B20" s="10" t="s">
        <v>31</v>
      </c>
      <c r="C20" s="28" t="s">
        <v>154</v>
      </c>
      <c r="D20" s="34">
        <f>D21+D22</f>
        <v>203</v>
      </c>
      <c r="E20" s="35">
        <f aca="true" t="shared" si="0" ref="E20:E26">F20-D20</f>
        <v>0</v>
      </c>
      <c r="F20" s="34">
        <f>F21+F22</f>
        <v>203</v>
      </c>
    </row>
    <row r="21" spans="1:6" s="4" customFormat="1" ht="38.25">
      <c r="A21" s="66" t="s">
        <v>104</v>
      </c>
      <c r="B21" s="26" t="s">
        <v>82</v>
      </c>
      <c r="C21" s="29" t="s">
        <v>111</v>
      </c>
      <c r="D21" s="17">
        <v>25</v>
      </c>
      <c r="E21" s="36">
        <f t="shared" si="0"/>
        <v>0</v>
      </c>
      <c r="F21" s="17">
        <v>25</v>
      </c>
    </row>
    <row r="22" spans="1:6" s="4" customFormat="1" ht="12.75">
      <c r="A22" s="66" t="s">
        <v>42</v>
      </c>
      <c r="B22" s="26" t="s">
        <v>33</v>
      </c>
      <c r="C22" s="29" t="s">
        <v>34</v>
      </c>
      <c r="D22" s="30">
        <f>D23+D24</f>
        <v>178</v>
      </c>
      <c r="E22" s="36">
        <f t="shared" si="0"/>
        <v>0</v>
      </c>
      <c r="F22" s="30">
        <f>F23+F24</f>
        <v>178</v>
      </c>
    </row>
    <row r="23" spans="1:6" s="4" customFormat="1" ht="51">
      <c r="A23" s="66" t="s">
        <v>104</v>
      </c>
      <c r="B23" s="26" t="s">
        <v>367</v>
      </c>
      <c r="C23" s="29" t="s">
        <v>71</v>
      </c>
      <c r="D23" s="30">
        <v>178</v>
      </c>
      <c r="E23" s="36">
        <f t="shared" si="0"/>
        <v>0</v>
      </c>
      <c r="F23" s="30">
        <v>178</v>
      </c>
    </row>
    <row r="24" spans="1:6" s="4" customFormat="1" ht="38.25">
      <c r="A24" s="66" t="s">
        <v>104</v>
      </c>
      <c r="B24" s="26" t="s">
        <v>368</v>
      </c>
      <c r="C24" s="29" t="s">
        <v>36</v>
      </c>
      <c r="D24" s="17">
        <v>0</v>
      </c>
      <c r="E24" s="36">
        <f t="shared" si="0"/>
        <v>0</v>
      </c>
      <c r="F24" s="17">
        <v>0</v>
      </c>
    </row>
    <row r="25" spans="1:6" s="8" customFormat="1" ht="12.75">
      <c r="A25" s="79" t="s">
        <v>42</v>
      </c>
      <c r="B25" s="10" t="s">
        <v>98</v>
      </c>
      <c r="C25" s="28" t="s">
        <v>99</v>
      </c>
      <c r="D25" s="90">
        <f>D26</f>
        <v>25.6</v>
      </c>
      <c r="E25" s="35">
        <f t="shared" si="0"/>
        <v>0</v>
      </c>
      <c r="F25" s="90">
        <f>F26</f>
        <v>25.6</v>
      </c>
    </row>
    <row r="26" spans="1:6" s="4" customFormat="1" ht="51">
      <c r="A26" s="66" t="s">
        <v>104</v>
      </c>
      <c r="B26" s="26" t="s">
        <v>352</v>
      </c>
      <c r="C26" s="29" t="s">
        <v>72</v>
      </c>
      <c r="D26" s="30">
        <v>25.6</v>
      </c>
      <c r="E26" s="36">
        <f t="shared" si="0"/>
        <v>0</v>
      </c>
      <c r="F26" s="30">
        <v>25.6</v>
      </c>
    </row>
    <row r="27" spans="1:6" s="4" customFormat="1" ht="12.75" hidden="1">
      <c r="A27" s="66"/>
      <c r="B27" s="26"/>
      <c r="C27" s="28" t="s">
        <v>73</v>
      </c>
      <c r="D27" s="40">
        <f>D28+D32+D34</f>
        <v>36</v>
      </c>
      <c r="E27" s="35">
        <f>E28</f>
        <v>0</v>
      </c>
      <c r="F27" s="40">
        <f>F28+F32+F34</f>
        <v>0</v>
      </c>
    </row>
    <row r="28" spans="1:6" s="4" customFormat="1" ht="25.5" hidden="1">
      <c r="A28" s="79" t="s">
        <v>42</v>
      </c>
      <c r="B28" s="10" t="s">
        <v>105</v>
      </c>
      <c r="C28" s="28" t="s">
        <v>128</v>
      </c>
      <c r="D28" s="40">
        <f>D29</f>
        <v>36</v>
      </c>
      <c r="E28" s="35">
        <f>E29</f>
        <v>0</v>
      </c>
      <c r="F28" s="40">
        <f>F29</f>
        <v>0</v>
      </c>
    </row>
    <row r="29" spans="1:6" s="4" customFormat="1" ht="63.75" hidden="1">
      <c r="A29" s="66" t="s">
        <v>42</v>
      </c>
      <c r="B29" s="26" t="s">
        <v>84</v>
      </c>
      <c r="C29" s="29" t="s">
        <v>112</v>
      </c>
      <c r="D29" s="33">
        <f>D30</f>
        <v>36</v>
      </c>
      <c r="E29" s="35">
        <f>E30</f>
        <v>0</v>
      </c>
      <c r="F29" s="33">
        <f>F30</f>
        <v>0</v>
      </c>
    </row>
    <row r="30" spans="1:6" s="4" customFormat="1" ht="63" customHeight="1" hidden="1">
      <c r="A30" s="66" t="s">
        <v>78</v>
      </c>
      <c r="B30" s="26" t="s">
        <v>155</v>
      </c>
      <c r="C30" s="29" t="s">
        <v>113</v>
      </c>
      <c r="D30" s="33">
        <v>36</v>
      </c>
      <c r="E30" s="35">
        <v>0</v>
      </c>
      <c r="F30" s="30">
        <v>0</v>
      </c>
    </row>
    <row r="31" spans="1:6" s="4" customFormat="1" ht="51" hidden="1">
      <c r="A31" s="66"/>
      <c r="B31" s="26" t="s">
        <v>39</v>
      </c>
      <c r="C31" s="29" t="s">
        <v>38</v>
      </c>
      <c r="D31" s="26"/>
      <c r="E31" s="36">
        <f>F31-D31</f>
        <v>0</v>
      </c>
      <c r="F31" s="26"/>
    </row>
    <row r="32" spans="1:6" s="4" customFormat="1" ht="19.5" customHeight="1" hidden="1">
      <c r="A32" s="79" t="s">
        <v>42</v>
      </c>
      <c r="B32" s="10" t="s">
        <v>126</v>
      </c>
      <c r="C32" s="28" t="s">
        <v>127</v>
      </c>
      <c r="D32" s="34">
        <f>D33</f>
        <v>0</v>
      </c>
      <c r="E32" s="35">
        <f>F32-D32</f>
        <v>0</v>
      </c>
      <c r="F32" s="34">
        <f>F33</f>
        <v>0</v>
      </c>
    </row>
    <row r="33" spans="1:6" s="4" customFormat="1" ht="38.25" hidden="1">
      <c r="A33" s="66" t="s">
        <v>79</v>
      </c>
      <c r="B33" s="26" t="s">
        <v>156</v>
      </c>
      <c r="C33" s="29" t="s">
        <v>120</v>
      </c>
      <c r="D33" s="17">
        <v>0</v>
      </c>
      <c r="E33" s="36">
        <f>F33-D33</f>
        <v>0</v>
      </c>
      <c r="F33" s="17">
        <v>0</v>
      </c>
    </row>
    <row r="34" spans="1:6" s="4" customFormat="1" ht="16.5" customHeight="1" hidden="1">
      <c r="A34" s="79" t="s">
        <v>42</v>
      </c>
      <c r="B34" s="10" t="s">
        <v>124</v>
      </c>
      <c r="C34" s="28" t="s">
        <v>125</v>
      </c>
      <c r="D34" s="34">
        <f>D35</f>
        <v>0</v>
      </c>
      <c r="E34" s="35">
        <f>F34-D34</f>
        <v>0</v>
      </c>
      <c r="F34" s="34">
        <f>F35</f>
        <v>0</v>
      </c>
    </row>
    <row r="35" spans="1:6" s="4" customFormat="1" ht="39.75" customHeight="1" hidden="1">
      <c r="A35" s="66" t="s">
        <v>78</v>
      </c>
      <c r="B35" s="26" t="s">
        <v>164</v>
      </c>
      <c r="C35" s="29" t="s">
        <v>123</v>
      </c>
      <c r="D35" s="17">
        <v>0</v>
      </c>
      <c r="E35" s="36">
        <f>F35-D35</f>
        <v>0</v>
      </c>
      <c r="F35" s="17">
        <v>0</v>
      </c>
    </row>
    <row r="36" spans="1:6" s="8" customFormat="1" ht="12.75">
      <c r="A36" s="79" t="s">
        <v>42</v>
      </c>
      <c r="B36" s="10" t="s">
        <v>50</v>
      </c>
      <c r="C36" s="28" t="s">
        <v>51</v>
      </c>
      <c r="D36" s="34">
        <f>D37</f>
        <v>2788.8</v>
      </c>
      <c r="E36" s="35">
        <f>E37</f>
        <v>65</v>
      </c>
      <c r="F36" s="34">
        <f>F37+F46</f>
        <v>2103.7</v>
      </c>
    </row>
    <row r="37" spans="1:6" s="4" customFormat="1" ht="25.5">
      <c r="A37" s="66" t="s">
        <v>42</v>
      </c>
      <c r="B37" s="10" t="s">
        <v>106</v>
      </c>
      <c r="C37" s="28" t="s">
        <v>68</v>
      </c>
      <c r="D37" s="90">
        <f>D38+D46</f>
        <v>2788.8</v>
      </c>
      <c r="E37" s="35">
        <f>E38+E46+E45</f>
        <v>65</v>
      </c>
      <c r="F37" s="90">
        <f>F38+F45</f>
        <v>1810.2</v>
      </c>
    </row>
    <row r="38" spans="1:6" s="4" customFormat="1" ht="25.5">
      <c r="A38" s="66" t="s">
        <v>42</v>
      </c>
      <c r="B38" s="26" t="s">
        <v>107</v>
      </c>
      <c r="C38" s="29" t="s">
        <v>65</v>
      </c>
      <c r="D38" s="30">
        <f>D39</f>
        <v>2747.9</v>
      </c>
      <c r="E38" s="30">
        <f>E39</f>
        <v>0</v>
      </c>
      <c r="F38" s="30">
        <v>1690.2</v>
      </c>
    </row>
    <row r="39" spans="1:6" s="4" customFormat="1" ht="25.5">
      <c r="A39" s="66" t="s">
        <v>79</v>
      </c>
      <c r="B39" s="26" t="s">
        <v>108</v>
      </c>
      <c r="C39" s="29" t="s">
        <v>168</v>
      </c>
      <c r="D39" s="30">
        <v>2747.9</v>
      </c>
      <c r="E39" s="30">
        <v>0</v>
      </c>
      <c r="F39" s="30">
        <v>1690.2</v>
      </c>
    </row>
    <row r="40" spans="1:6" s="4" customFormat="1" ht="35.25" customHeight="1" hidden="1">
      <c r="A40" s="66"/>
      <c r="B40" s="26"/>
      <c r="C40" s="29" t="s">
        <v>76</v>
      </c>
      <c r="D40" s="30">
        <v>3079.1</v>
      </c>
      <c r="E40" s="36">
        <f aca="true" t="shared" si="1" ref="E40:E50">F40-D40</f>
        <v>-3079.1</v>
      </c>
      <c r="F40" s="30"/>
    </row>
    <row r="41" spans="1:6" s="4" customFormat="1" ht="33.75" customHeight="1" hidden="1">
      <c r="A41" s="66"/>
      <c r="B41" s="26"/>
      <c r="C41" s="29" t="s">
        <v>118</v>
      </c>
      <c r="D41" s="30">
        <v>812.6</v>
      </c>
      <c r="E41" s="36">
        <f t="shared" si="1"/>
        <v>-812.6</v>
      </c>
      <c r="F41" s="30"/>
    </row>
    <row r="42" spans="1:6" s="4" customFormat="1" ht="21" customHeight="1" hidden="1">
      <c r="A42" s="66" t="s">
        <v>79</v>
      </c>
      <c r="B42" s="26" t="s">
        <v>86</v>
      </c>
      <c r="C42" s="28" t="s">
        <v>122</v>
      </c>
      <c r="D42" s="90">
        <f>D43</f>
        <v>0</v>
      </c>
      <c r="E42" s="35">
        <f t="shared" si="1"/>
        <v>0</v>
      </c>
      <c r="F42" s="90">
        <f>F43+F44</f>
        <v>0</v>
      </c>
    </row>
    <row r="43" spans="1:6" s="4" customFormat="1" ht="38.25" hidden="1">
      <c r="A43" s="66" t="s">
        <v>79</v>
      </c>
      <c r="B43" s="26" t="s">
        <v>87</v>
      </c>
      <c r="C43" s="29" t="s">
        <v>74</v>
      </c>
      <c r="D43" s="30"/>
      <c r="E43" s="36">
        <f t="shared" si="1"/>
        <v>0</v>
      </c>
      <c r="F43" s="30"/>
    </row>
    <row r="44" spans="1:6" s="4" customFormat="1" ht="46.5" customHeight="1" hidden="1">
      <c r="A44" s="66" t="s">
        <v>79</v>
      </c>
      <c r="B44" s="26" t="s">
        <v>87</v>
      </c>
      <c r="C44" s="29" t="s">
        <v>139</v>
      </c>
      <c r="D44" s="30"/>
      <c r="E44" s="36">
        <f t="shared" si="1"/>
        <v>0</v>
      </c>
      <c r="F44" s="30"/>
    </row>
    <row r="45" spans="1:6" s="4" customFormat="1" ht="27" customHeight="1">
      <c r="A45" s="66" t="s">
        <v>79</v>
      </c>
      <c r="B45" s="26" t="s">
        <v>361</v>
      </c>
      <c r="C45" s="29" t="s">
        <v>356</v>
      </c>
      <c r="D45" s="30"/>
      <c r="E45" s="36">
        <v>65</v>
      </c>
      <c r="F45" s="30">
        <v>120</v>
      </c>
    </row>
    <row r="46" spans="1:6" s="4" customFormat="1" ht="25.5">
      <c r="A46" s="66" t="s">
        <v>42</v>
      </c>
      <c r="B46" s="26" t="s">
        <v>109</v>
      </c>
      <c r="C46" s="28" t="s">
        <v>66</v>
      </c>
      <c r="D46" s="90">
        <f>D47</f>
        <v>40.9</v>
      </c>
      <c r="E46" s="35">
        <f>SUM(E47)</f>
        <v>0</v>
      </c>
      <c r="F46" s="90">
        <f>F47+F51</f>
        <v>293.5</v>
      </c>
    </row>
    <row r="47" spans="1:6" s="4" customFormat="1" ht="25.5">
      <c r="A47" s="66" t="s">
        <v>79</v>
      </c>
      <c r="B47" s="26" t="s">
        <v>110</v>
      </c>
      <c r="C47" s="29" t="s">
        <v>114</v>
      </c>
      <c r="D47" s="30">
        <v>40.9</v>
      </c>
      <c r="E47" s="36">
        <v>0</v>
      </c>
      <c r="F47" s="30">
        <v>45.7</v>
      </c>
    </row>
    <row r="48" spans="1:6" s="8" customFormat="1" ht="19.5" customHeight="1" hidden="1">
      <c r="A48" s="79" t="s">
        <v>42</v>
      </c>
      <c r="B48" s="10" t="s">
        <v>179</v>
      </c>
      <c r="C48" s="28" t="s">
        <v>196</v>
      </c>
      <c r="D48" s="90">
        <f>D50</f>
        <v>0</v>
      </c>
      <c r="E48" s="35">
        <f t="shared" si="1"/>
        <v>138</v>
      </c>
      <c r="F48" s="90">
        <f>F49</f>
        <v>138</v>
      </c>
    </row>
    <row r="49" spans="1:6" s="8" customFormat="1" ht="62.25" customHeight="1" hidden="1">
      <c r="A49" s="91" t="s">
        <v>42</v>
      </c>
      <c r="B49" s="26" t="s">
        <v>195</v>
      </c>
      <c r="C49" s="29" t="s">
        <v>194</v>
      </c>
      <c r="D49" s="30"/>
      <c r="E49" s="36">
        <f t="shared" si="1"/>
        <v>138</v>
      </c>
      <c r="F49" s="30">
        <f>F50</f>
        <v>138</v>
      </c>
    </row>
    <row r="50" spans="1:6" s="4" customFormat="1" ht="66" customHeight="1" hidden="1">
      <c r="A50" s="92" t="s">
        <v>79</v>
      </c>
      <c r="B50" s="26" t="s">
        <v>178</v>
      </c>
      <c r="C50" s="29" t="s">
        <v>194</v>
      </c>
      <c r="D50" s="30"/>
      <c r="E50" s="36">
        <f t="shared" si="1"/>
        <v>138</v>
      </c>
      <c r="F50" s="30">
        <v>138</v>
      </c>
    </row>
    <row r="51" spans="1:6" s="4" customFormat="1" ht="89.25" customHeight="1">
      <c r="A51" s="125" t="s">
        <v>78</v>
      </c>
      <c r="B51" s="26" t="s">
        <v>362</v>
      </c>
      <c r="C51" s="29" t="s">
        <v>357</v>
      </c>
      <c r="D51" s="30"/>
      <c r="E51" s="36">
        <v>0</v>
      </c>
      <c r="F51" s="30">
        <v>247.8</v>
      </c>
    </row>
    <row r="52" spans="1:6" s="4" customFormat="1" ht="12.75">
      <c r="A52" s="66"/>
      <c r="B52" s="26"/>
      <c r="C52" s="28" t="s">
        <v>77</v>
      </c>
      <c r="D52" s="90">
        <f>D36+D6</f>
        <v>3447.1000000000004</v>
      </c>
      <c r="E52" s="90">
        <f>E36+E6</f>
        <v>65</v>
      </c>
      <c r="F52" s="90">
        <f>F36+F6</f>
        <v>2367.5</v>
      </c>
    </row>
    <row r="53" spans="1:6" ht="12.75" customHeight="1">
      <c r="A53" s="83"/>
      <c r="B53" s="178"/>
      <c r="C53" s="179"/>
      <c r="D53" s="180"/>
      <c r="E53" s="83"/>
      <c r="F53" s="84"/>
    </row>
    <row r="54" spans="1:6" ht="12.75" customHeight="1">
      <c r="A54" s="83"/>
      <c r="B54" s="179"/>
      <c r="C54" s="179"/>
      <c r="D54" s="180"/>
      <c r="E54" s="83"/>
      <c r="F54" s="84"/>
    </row>
    <row r="55" spans="2:6" ht="12.75" customHeight="1">
      <c r="B55" s="174"/>
      <c r="C55" s="175"/>
      <c r="D55" s="176"/>
      <c r="E55" s="18"/>
      <c r="F55" s="19"/>
    </row>
    <row r="56" spans="2:6" ht="15">
      <c r="B56" s="175"/>
      <c r="C56" s="175"/>
      <c r="D56" s="176"/>
      <c r="E56" s="18"/>
      <c r="F56" s="19"/>
    </row>
    <row r="57" spans="2:6" ht="26.25" customHeight="1">
      <c r="B57" s="177"/>
      <c r="C57" s="177"/>
      <c r="D57" s="177"/>
      <c r="E57" s="18"/>
      <c r="F57" s="18"/>
    </row>
    <row r="58" spans="2:6" ht="15">
      <c r="B58" s="5"/>
      <c r="C58" s="5"/>
      <c r="D58" s="5"/>
      <c r="E58" s="18"/>
      <c r="F58" s="18"/>
    </row>
    <row r="59" spans="2:6" ht="15">
      <c r="B59" s="5"/>
      <c r="C59" s="5"/>
      <c r="D59" s="5"/>
      <c r="E59" s="18"/>
      <c r="F59" s="18"/>
    </row>
    <row r="60" spans="2:6" ht="15">
      <c r="B60" s="5"/>
      <c r="C60" s="5"/>
      <c r="D60" s="5"/>
      <c r="E60" s="18"/>
      <c r="F60" s="18"/>
    </row>
    <row r="61" spans="2:6" ht="15">
      <c r="B61" s="5"/>
      <c r="C61" s="5"/>
      <c r="D61" s="5"/>
      <c r="E61" s="18"/>
      <c r="F61" s="18"/>
    </row>
    <row r="62" spans="2:6" ht="15">
      <c r="B62" s="5"/>
      <c r="C62" s="5"/>
      <c r="D62" s="5"/>
      <c r="E62" s="18"/>
      <c r="F62" s="18"/>
    </row>
    <row r="63" spans="2:6" ht="15">
      <c r="B63" s="5"/>
      <c r="C63" s="5"/>
      <c r="D63" s="5"/>
      <c r="E63" s="18"/>
      <c r="F63" s="18"/>
    </row>
    <row r="64" spans="2:6" ht="15">
      <c r="B64" s="5"/>
      <c r="C64" s="5"/>
      <c r="D64" s="5"/>
      <c r="E64" s="18"/>
      <c r="F64" s="18"/>
    </row>
    <row r="65" spans="2:6" ht="15">
      <c r="B65" s="5"/>
      <c r="C65" s="5"/>
      <c r="D65" s="5"/>
      <c r="E65" s="18"/>
      <c r="F65" s="18"/>
    </row>
    <row r="66" spans="2:6" ht="15">
      <c r="B66" s="5"/>
      <c r="C66" s="5"/>
      <c r="D66" s="5"/>
      <c r="E66" s="18"/>
      <c r="F66" s="18"/>
    </row>
    <row r="67" spans="2:6" ht="15">
      <c r="B67" s="5"/>
      <c r="C67" s="5"/>
      <c r="D67" s="5"/>
      <c r="E67" s="18"/>
      <c r="F67" s="18"/>
    </row>
    <row r="68" spans="2:6" ht="15">
      <c r="B68" s="5"/>
      <c r="C68" s="5"/>
      <c r="D68" s="5"/>
      <c r="E68" s="18"/>
      <c r="F68" s="18"/>
    </row>
    <row r="69" spans="2:6" ht="15">
      <c r="B69" s="5"/>
      <c r="C69" s="5"/>
      <c r="D69" s="5"/>
      <c r="E69" s="18"/>
      <c r="F69" s="18"/>
    </row>
    <row r="70" spans="2:6" ht="15">
      <c r="B70" s="5"/>
      <c r="C70" s="5"/>
      <c r="D70" s="5"/>
      <c r="E70" s="18"/>
      <c r="F70" s="18"/>
    </row>
    <row r="71" spans="2:6" ht="15">
      <c r="B71" s="5"/>
      <c r="C71" s="5"/>
      <c r="D71" s="5"/>
      <c r="E71" s="18"/>
      <c r="F71" s="18"/>
    </row>
    <row r="72" spans="2:6" ht="15">
      <c r="B72" s="5"/>
      <c r="C72" s="5"/>
      <c r="D72" s="5"/>
      <c r="E72" s="18"/>
      <c r="F72" s="18"/>
    </row>
    <row r="73" spans="2:6" ht="15">
      <c r="B73" s="5"/>
      <c r="C73" s="5"/>
      <c r="D73" s="5"/>
      <c r="E73" s="18"/>
      <c r="F73" s="18"/>
    </row>
    <row r="74" spans="2:6" ht="15">
      <c r="B74" s="5"/>
      <c r="C74" s="5"/>
      <c r="D74" s="5"/>
      <c r="E74" s="18"/>
      <c r="F74" s="18"/>
    </row>
    <row r="75" spans="2:6" ht="15">
      <c r="B75" s="5"/>
      <c r="C75" s="5"/>
      <c r="D75" s="5"/>
      <c r="E75" s="18"/>
      <c r="F75" s="18"/>
    </row>
    <row r="76" spans="2:6" ht="15">
      <c r="B76" s="5"/>
      <c r="C76" s="5"/>
      <c r="D76" s="5"/>
      <c r="E76" s="18"/>
      <c r="F76" s="18"/>
    </row>
    <row r="77" spans="2:6" ht="15">
      <c r="B77" s="5"/>
      <c r="C77" s="5"/>
      <c r="D77" s="5"/>
      <c r="E77" s="18"/>
      <c r="F77" s="18"/>
    </row>
    <row r="78" spans="2:6" ht="15">
      <c r="B78" s="5"/>
      <c r="C78" s="5"/>
      <c r="D78" s="5"/>
      <c r="E78" s="18"/>
      <c r="F78" s="18"/>
    </row>
    <row r="79" spans="2:6" ht="15">
      <c r="B79" s="5"/>
      <c r="C79" s="5"/>
      <c r="D79" s="5"/>
      <c r="E79" s="18"/>
      <c r="F79" s="18"/>
    </row>
    <row r="80" spans="2:6" ht="15">
      <c r="B80" s="5"/>
      <c r="C80" s="5"/>
      <c r="D80" s="5"/>
      <c r="E80" s="18"/>
      <c r="F80" s="18"/>
    </row>
    <row r="81" spans="2:6" ht="15">
      <c r="B81" s="5"/>
      <c r="C81" s="5"/>
      <c r="D81" s="5"/>
      <c r="E81" s="18"/>
      <c r="F81" s="18"/>
    </row>
    <row r="82" spans="2:6" ht="15">
      <c r="B82" s="5"/>
      <c r="C82" s="5"/>
      <c r="D82" s="5"/>
      <c r="E82" s="18"/>
      <c r="F82" s="18"/>
    </row>
    <row r="83" spans="2:6" ht="15">
      <c r="B83" s="5"/>
      <c r="C83" s="5"/>
      <c r="D83" s="5"/>
      <c r="E83" s="18"/>
      <c r="F83" s="18"/>
    </row>
    <row r="84" spans="2:6" ht="15">
      <c r="B84" s="5"/>
      <c r="C84" s="5"/>
      <c r="D84" s="5"/>
      <c r="E84" s="18"/>
      <c r="F84" s="18"/>
    </row>
    <row r="85" spans="2:6" ht="15">
      <c r="B85" s="5"/>
      <c r="C85" s="5"/>
      <c r="D85" s="5"/>
      <c r="E85" s="18"/>
      <c r="F85" s="18"/>
    </row>
    <row r="86" spans="2:6" ht="15">
      <c r="B86" s="5"/>
      <c r="C86" s="5"/>
      <c r="D86" s="5"/>
      <c r="E86" s="18"/>
      <c r="F86" s="18"/>
    </row>
    <row r="87" spans="2:6" ht="15">
      <c r="B87" s="5"/>
      <c r="C87" s="5"/>
      <c r="D87" s="5"/>
      <c r="E87" s="18"/>
      <c r="F87" s="18"/>
    </row>
    <row r="88" spans="2:6" ht="15">
      <c r="B88" s="5"/>
      <c r="C88" s="5"/>
      <c r="D88" s="5"/>
      <c r="E88" s="18"/>
      <c r="F88" s="18"/>
    </row>
    <row r="89" spans="2:6" ht="15">
      <c r="B89" s="5"/>
      <c r="C89" s="5"/>
      <c r="D89" s="5"/>
      <c r="E89" s="18"/>
      <c r="F89" s="18"/>
    </row>
    <row r="90" spans="2:6" ht="15">
      <c r="B90" s="5"/>
      <c r="C90" s="5"/>
      <c r="D90" s="5"/>
      <c r="E90" s="18"/>
      <c r="F90" s="18"/>
    </row>
    <row r="91" spans="2:6" ht="15">
      <c r="B91" s="5"/>
      <c r="C91" s="5"/>
      <c r="D91" s="5"/>
      <c r="E91" s="18"/>
      <c r="F91" s="18"/>
    </row>
    <row r="92" spans="2:6" ht="15">
      <c r="B92" s="5"/>
      <c r="C92" s="5"/>
      <c r="D92" s="5"/>
      <c r="E92" s="18"/>
      <c r="F92" s="18"/>
    </row>
    <row r="93" spans="2:6" ht="15">
      <c r="B93" s="5"/>
      <c r="C93" s="5"/>
      <c r="D93" s="5"/>
      <c r="E93" s="18"/>
      <c r="F93" s="18"/>
    </row>
    <row r="94" spans="2:6" ht="15">
      <c r="B94" s="5"/>
      <c r="C94" s="5"/>
      <c r="D94" s="5"/>
      <c r="E94" s="18"/>
      <c r="F94" s="18"/>
    </row>
    <row r="95" spans="2:6" ht="15">
      <c r="B95" s="5"/>
      <c r="C95" s="5"/>
      <c r="D95" s="5"/>
      <c r="E95" s="18"/>
      <c r="F95" s="18"/>
    </row>
    <row r="96" spans="2:6" ht="15">
      <c r="B96" s="5"/>
      <c r="C96" s="5"/>
      <c r="D96" s="5"/>
      <c r="E96" s="18"/>
      <c r="F96" s="18"/>
    </row>
    <row r="97" spans="2:6" ht="15">
      <c r="B97" s="5"/>
      <c r="C97" s="5"/>
      <c r="D97" s="5"/>
      <c r="E97" s="18"/>
      <c r="F97" s="18"/>
    </row>
    <row r="98" spans="2:6" ht="15">
      <c r="B98" s="5"/>
      <c r="C98" s="5"/>
      <c r="D98" s="5"/>
      <c r="E98" s="18"/>
      <c r="F98" s="18"/>
    </row>
    <row r="99" spans="2:6" ht="15">
      <c r="B99" s="5"/>
      <c r="C99" s="5"/>
      <c r="D99" s="5"/>
      <c r="E99" s="18"/>
      <c r="F99" s="18"/>
    </row>
    <row r="100" spans="2:6" ht="15">
      <c r="B100" s="5"/>
      <c r="C100" s="5"/>
      <c r="D100" s="5"/>
      <c r="E100" s="18"/>
      <c r="F100" s="18"/>
    </row>
    <row r="101" spans="2:6" ht="15">
      <c r="B101" s="5"/>
      <c r="C101" s="5"/>
      <c r="D101" s="5"/>
      <c r="E101" s="18"/>
      <c r="F101" s="18"/>
    </row>
    <row r="102" spans="2:6" ht="15">
      <c r="B102" s="5"/>
      <c r="C102" s="5"/>
      <c r="D102" s="5"/>
      <c r="E102" s="18"/>
      <c r="F102" s="18"/>
    </row>
    <row r="103" spans="2:6" ht="15">
      <c r="B103" s="5"/>
      <c r="C103" s="5"/>
      <c r="D103" s="5"/>
      <c r="E103" s="18"/>
      <c r="F103" s="18"/>
    </row>
    <row r="104" spans="2:6" ht="15">
      <c r="B104" s="5"/>
      <c r="C104" s="5"/>
      <c r="D104" s="5"/>
      <c r="E104" s="18"/>
      <c r="F104" s="18"/>
    </row>
    <row r="105" spans="2:6" ht="15">
      <c r="B105" s="5"/>
      <c r="C105" s="5"/>
      <c r="D105" s="5"/>
      <c r="E105" s="18"/>
      <c r="F105" s="18"/>
    </row>
    <row r="106" spans="2:6" ht="15">
      <c r="B106" s="5"/>
      <c r="C106" s="5"/>
      <c r="D106" s="5"/>
      <c r="E106" s="18"/>
      <c r="F106" s="18"/>
    </row>
    <row r="107" spans="2:6" ht="15">
      <c r="B107" s="5"/>
      <c r="C107" s="5"/>
      <c r="D107" s="5"/>
      <c r="E107" s="18"/>
      <c r="F107" s="18"/>
    </row>
    <row r="108" spans="2:6" ht="15">
      <c r="B108" s="5"/>
      <c r="C108" s="5"/>
      <c r="D108" s="5"/>
      <c r="E108" s="18"/>
      <c r="F108" s="18"/>
    </row>
    <row r="109" spans="2:6" ht="15">
      <c r="B109" s="5"/>
      <c r="C109" s="5"/>
      <c r="D109" s="5"/>
      <c r="E109" s="18"/>
      <c r="F109" s="18"/>
    </row>
    <row r="110" spans="2:6" ht="15">
      <c r="B110" s="5"/>
      <c r="C110" s="5"/>
      <c r="D110" s="5"/>
      <c r="E110" s="18"/>
      <c r="F110" s="18"/>
    </row>
    <row r="111" spans="2:6" ht="15">
      <c r="B111" s="5"/>
      <c r="C111" s="5"/>
      <c r="D111" s="5"/>
      <c r="E111" s="18"/>
      <c r="F111" s="18"/>
    </row>
    <row r="112" spans="2:6" ht="15">
      <c r="B112" s="5"/>
      <c r="C112" s="5"/>
      <c r="D112" s="5"/>
      <c r="E112" s="18"/>
      <c r="F112" s="18"/>
    </row>
    <row r="113" spans="2:6" ht="15">
      <c r="B113" s="5"/>
      <c r="C113" s="5"/>
      <c r="D113" s="5"/>
      <c r="E113" s="18"/>
      <c r="F113" s="18"/>
    </row>
    <row r="114" spans="2:6" ht="15">
      <c r="B114" s="5"/>
      <c r="C114" s="5"/>
      <c r="D114" s="5"/>
      <c r="E114" s="18"/>
      <c r="F114" s="18"/>
    </row>
    <row r="115" spans="2:6" ht="15">
      <c r="B115" s="5"/>
      <c r="C115" s="5"/>
      <c r="D115" s="5"/>
      <c r="E115" s="18"/>
      <c r="F115" s="18"/>
    </row>
    <row r="116" spans="2:6" ht="15">
      <c r="B116" s="5"/>
      <c r="C116" s="5"/>
      <c r="D116" s="5"/>
      <c r="E116" s="18"/>
      <c r="F116" s="18"/>
    </row>
    <row r="117" spans="2:6" ht="15">
      <c r="B117" s="5"/>
      <c r="C117" s="5"/>
      <c r="D117" s="5"/>
      <c r="E117" s="18"/>
      <c r="F117" s="18"/>
    </row>
    <row r="118" spans="2:6" ht="15">
      <c r="B118" s="5"/>
      <c r="C118" s="5"/>
      <c r="D118" s="5"/>
      <c r="E118" s="18"/>
      <c r="F118" s="18"/>
    </row>
    <row r="119" spans="2:6" ht="15">
      <c r="B119" s="5"/>
      <c r="C119" s="5"/>
      <c r="D119" s="5"/>
      <c r="E119" s="18"/>
      <c r="F119" s="18"/>
    </row>
    <row r="120" spans="2:6" ht="15">
      <c r="B120" s="5"/>
      <c r="C120" s="5"/>
      <c r="D120" s="5"/>
      <c r="E120" s="18"/>
      <c r="F120" s="18"/>
    </row>
    <row r="121" spans="2:6" ht="15">
      <c r="B121" s="5"/>
      <c r="C121" s="5"/>
      <c r="D121" s="5"/>
      <c r="E121" s="18"/>
      <c r="F121" s="18"/>
    </row>
    <row r="122" spans="2:6" ht="15">
      <c r="B122" s="5"/>
      <c r="C122" s="5"/>
      <c r="D122" s="5"/>
      <c r="E122" s="18"/>
      <c r="F122" s="18"/>
    </row>
    <row r="123" spans="2:6" ht="15">
      <c r="B123" s="5"/>
      <c r="C123" s="5"/>
      <c r="D123" s="5"/>
      <c r="E123" s="18"/>
      <c r="F123" s="18"/>
    </row>
    <row r="124" spans="2:6" ht="15">
      <c r="B124" s="5"/>
      <c r="C124" s="5"/>
      <c r="D124" s="5"/>
      <c r="E124" s="18"/>
      <c r="F124" s="18"/>
    </row>
    <row r="125" spans="2:6" ht="15">
      <c r="B125" s="5"/>
      <c r="C125" s="5"/>
      <c r="D125" s="5"/>
      <c r="E125" s="18"/>
      <c r="F125" s="18"/>
    </row>
    <row r="126" spans="2:6" ht="15">
      <c r="B126" s="5"/>
      <c r="C126" s="5"/>
      <c r="D126" s="5"/>
      <c r="E126" s="18"/>
      <c r="F126" s="18"/>
    </row>
    <row r="127" spans="2:6" ht="15">
      <c r="B127" s="5"/>
      <c r="C127" s="5"/>
      <c r="D127" s="5"/>
      <c r="E127" s="18"/>
      <c r="F127" s="18"/>
    </row>
    <row r="128" spans="2:6" ht="15">
      <c r="B128" s="5"/>
      <c r="C128" s="5"/>
      <c r="D128" s="5"/>
      <c r="E128" s="18"/>
      <c r="F128" s="18"/>
    </row>
    <row r="129" spans="2:6" ht="15">
      <c r="B129" s="5"/>
      <c r="C129" s="5"/>
      <c r="D129" s="5"/>
      <c r="E129" s="18"/>
      <c r="F129" s="18"/>
    </row>
    <row r="130" spans="2:6" ht="15">
      <c r="B130" s="5"/>
      <c r="C130" s="5"/>
      <c r="D130" s="5"/>
      <c r="E130" s="18"/>
      <c r="F130" s="18"/>
    </row>
    <row r="131" spans="2:6" ht="15">
      <c r="B131" s="5"/>
      <c r="C131" s="5"/>
      <c r="D131" s="5"/>
      <c r="E131" s="18"/>
      <c r="F131" s="18"/>
    </row>
    <row r="132" spans="2:6" ht="15">
      <c r="B132" s="5"/>
      <c r="C132" s="5"/>
      <c r="D132" s="5"/>
      <c r="E132" s="18"/>
      <c r="F132" s="18"/>
    </row>
    <row r="133" spans="2:6" ht="15">
      <c r="B133" s="5"/>
      <c r="C133" s="5"/>
      <c r="D133" s="5"/>
      <c r="E133" s="18"/>
      <c r="F133" s="18"/>
    </row>
    <row r="134" spans="2:6" ht="15">
      <c r="B134" s="5"/>
      <c r="C134" s="5"/>
      <c r="D134" s="5"/>
      <c r="E134" s="18"/>
      <c r="F134" s="18"/>
    </row>
    <row r="135" spans="2:6" ht="15">
      <c r="B135" s="5"/>
      <c r="C135" s="5"/>
      <c r="D135" s="5"/>
      <c r="E135" s="18"/>
      <c r="F135" s="18"/>
    </row>
    <row r="136" spans="2:6" ht="15">
      <c r="B136" s="5"/>
      <c r="C136" s="5"/>
      <c r="D136" s="5"/>
      <c r="E136" s="18"/>
      <c r="F136" s="18"/>
    </row>
    <row r="137" spans="2:6" ht="15">
      <c r="B137" s="5"/>
      <c r="C137" s="5"/>
      <c r="D137" s="5"/>
      <c r="E137" s="18"/>
      <c r="F137" s="18"/>
    </row>
    <row r="138" spans="2:6" ht="15">
      <c r="B138" s="5"/>
      <c r="C138" s="5"/>
      <c r="D138" s="5"/>
      <c r="E138" s="18"/>
      <c r="F138" s="18"/>
    </row>
    <row r="139" spans="2:6" ht="15">
      <c r="B139" s="5"/>
      <c r="C139" s="5"/>
      <c r="D139" s="5"/>
      <c r="E139" s="18"/>
      <c r="F139" s="18"/>
    </row>
    <row r="140" spans="2:6" ht="15">
      <c r="B140" s="5"/>
      <c r="C140" s="5"/>
      <c r="D140" s="5"/>
      <c r="E140" s="18"/>
      <c r="F140" s="18"/>
    </row>
    <row r="141" spans="2:6" ht="15">
      <c r="B141" s="5"/>
      <c r="C141" s="5"/>
      <c r="D141" s="5"/>
      <c r="E141" s="18"/>
      <c r="F141" s="18"/>
    </row>
    <row r="142" spans="2:6" ht="15">
      <c r="B142" s="5"/>
      <c r="C142" s="5"/>
      <c r="D142" s="5"/>
      <c r="E142" s="18"/>
      <c r="F142" s="18"/>
    </row>
    <row r="143" spans="2:6" ht="15">
      <c r="B143" s="5"/>
      <c r="C143" s="5"/>
      <c r="D143" s="5"/>
      <c r="E143" s="18"/>
      <c r="F143" s="18"/>
    </row>
    <row r="144" spans="2:6" ht="15">
      <c r="B144" s="5"/>
      <c r="C144" s="5"/>
      <c r="D144" s="5"/>
      <c r="E144" s="18"/>
      <c r="F144" s="18"/>
    </row>
    <row r="145" spans="2:6" ht="15">
      <c r="B145" s="5"/>
      <c r="C145" s="5"/>
      <c r="D145" s="5"/>
      <c r="E145" s="18"/>
      <c r="F145" s="18"/>
    </row>
    <row r="146" spans="2:6" ht="15">
      <c r="B146" s="5"/>
      <c r="C146" s="5"/>
      <c r="D146" s="5"/>
      <c r="E146" s="18"/>
      <c r="F146" s="18"/>
    </row>
    <row r="147" spans="2:6" ht="15">
      <c r="B147" s="5"/>
      <c r="C147" s="5"/>
      <c r="D147" s="5"/>
      <c r="E147" s="18"/>
      <c r="F147" s="18"/>
    </row>
    <row r="148" spans="2:6" ht="15">
      <c r="B148" s="5"/>
      <c r="C148" s="5"/>
      <c r="D148" s="5"/>
      <c r="E148" s="18"/>
      <c r="F148" s="18"/>
    </row>
    <row r="149" spans="2:6" ht="15">
      <c r="B149" s="5"/>
      <c r="C149" s="5"/>
      <c r="D149" s="5"/>
      <c r="E149" s="18"/>
      <c r="F149" s="18"/>
    </row>
    <row r="150" spans="2:6" ht="15">
      <c r="B150" s="5"/>
      <c r="C150" s="5"/>
      <c r="D150" s="5"/>
      <c r="E150" s="18"/>
      <c r="F150" s="18"/>
    </row>
    <row r="151" spans="2:6" ht="15">
      <c r="B151" s="5"/>
      <c r="C151" s="5"/>
      <c r="D151" s="5"/>
      <c r="E151" s="18"/>
      <c r="F151" s="18"/>
    </row>
    <row r="152" spans="2:6" ht="15">
      <c r="B152" s="5"/>
      <c r="C152" s="5"/>
      <c r="D152" s="5"/>
      <c r="E152" s="18"/>
      <c r="F152" s="18"/>
    </row>
    <row r="153" spans="2:6" ht="15">
      <c r="B153" s="5"/>
      <c r="C153" s="5"/>
      <c r="D153" s="5"/>
      <c r="E153" s="18"/>
      <c r="F153" s="18"/>
    </row>
    <row r="154" spans="2:6" ht="15">
      <c r="B154" s="5"/>
      <c r="C154" s="5"/>
      <c r="D154" s="5"/>
      <c r="E154" s="18"/>
      <c r="F154" s="18"/>
    </row>
    <row r="155" spans="2:6" ht="15">
      <c r="B155" s="5"/>
      <c r="C155" s="5"/>
      <c r="D155" s="5"/>
      <c r="E155" s="18"/>
      <c r="F155" s="18"/>
    </row>
    <row r="156" spans="2:6" ht="15">
      <c r="B156" s="5"/>
      <c r="C156" s="5"/>
      <c r="D156" s="5"/>
      <c r="E156" s="18"/>
      <c r="F156" s="18"/>
    </row>
  </sheetData>
  <sheetProtection/>
  <mergeCells count="5">
    <mergeCell ref="D1:F1"/>
    <mergeCell ref="B55:D56"/>
    <mergeCell ref="B57:D57"/>
    <mergeCell ref="B53:D54"/>
    <mergeCell ref="A2:F2"/>
  </mergeCells>
  <printOptions verticalCentered="1"/>
  <pageMargins left="0.89" right="0.1968503937007874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23">
      <selection activeCell="C35" sqref="C35"/>
    </sheetView>
  </sheetViews>
  <sheetFormatPr defaultColWidth="18.25390625" defaultRowHeight="12.75"/>
  <cols>
    <col min="1" max="1" width="6.00390625" style="1" customWidth="1"/>
    <col min="2" max="2" width="21.25390625" style="6" customWidth="1"/>
    <col min="3" max="3" width="41.75390625" style="6" customWidth="1"/>
    <col min="4" max="4" width="9.75390625" style="6" hidden="1" customWidth="1"/>
    <col min="5" max="5" width="11.875" style="6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78.75" customHeight="1">
      <c r="D1" s="15"/>
      <c r="E1" s="173" t="s">
        <v>359</v>
      </c>
      <c r="F1" s="173"/>
      <c r="G1" s="173"/>
    </row>
    <row r="2" spans="1:7" ht="30" customHeight="1">
      <c r="A2" s="185" t="s">
        <v>320</v>
      </c>
      <c r="B2" s="185"/>
      <c r="C2" s="185"/>
      <c r="D2" s="185"/>
      <c r="E2" s="185"/>
      <c r="F2" s="185"/>
      <c r="G2" s="185"/>
    </row>
    <row r="3" spans="1:8" ht="12.75" customHeight="1">
      <c r="A3" s="41"/>
      <c r="B3" s="42"/>
      <c r="C3" s="42"/>
      <c r="D3" s="186"/>
      <c r="E3" s="186"/>
      <c r="F3" s="4"/>
      <c r="G3" s="68" t="s">
        <v>7</v>
      </c>
      <c r="H3" s="68"/>
    </row>
    <row r="4" spans="1:7" s="24" customFormat="1" ht="70.5" customHeight="1">
      <c r="A4" s="10" t="s">
        <v>115</v>
      </c>
      <c r="B4" s="10" t="s">
        <v>5</v>
      </c>
      <c r="C4" s="10" t="s">
        <v>6</v>
      </c>
      <c r="D4" s="37" t="s">
        <v>197</v>
      </c>
      <c r="E4" s="45" t="s">
        <v>158</v>
      </c>
      <c r="F4" s="37" t="s">
        <v>249</v>
      </c>
      <c r="G4" s="45" t="s">
        <v>250</v>
      </c>
    </row>
    <row r="5" spans="1:7" ht="15" customHeight="1">
      <c r="A5" s="10">
        <v>1</v>
      </c>
      <c r="B5" s="10">
        <v>2</v>
      </c>
      <c r="C5" s="10">
        <v>3</v>
      </c>
      <c r="D5" s="37">
        <v>4</v>
      </c>
      <c r="E5" s="37">
        <v>5</v>
      </c>
      <c r="F5" s="32">
        <v>6</v>
      </c>
      <c r="G5" s="32">
        <v>7</v>
      </c>
    </row>
    <row r="6" spans="1:7" ht="15.75">
      <c r="A6" s="73"/>
      <c r="B6" s="72"/>
      <c r="C6" s="80" t="s">
        <v>149</v>
      </c>
      <c r="D6" s="34">
        <f>D7+D27</f>
        <v>672.3000000000001</v>
      </c>
      <c r="E6" s="34">
        <f>E7+E27</f>
        <v>-157.6</v>
      </c>
      <c r="F6" s="34">
        <f>F7+F27</f>
        <v>273.2</v>
      </c>
      <c r="G6" s="34">
        <f>G7+G27</f>
        <v>278.2</v>
      </c>
    </row>
    <row r="7" spans="1:7" ht="15.75">
      <c r="A7" s="37"/>
      <c r="B7" s="72"/>
      <c r="C7" s="80" t="s">
        <v>150</v>
      </c>
      <c r="D7" s="34">
        <f>D8+D17+D20+D25+D12</f>
        <v>636.3000000000001</v>
      </c>
      <c r="E7" s="34">
        <f>E8+E17+E20+E25</f>
        <v>-121.6</v>
      </c>
      <c r="F7" s="34">
        <f>F8+F17+F20+F25+F12</f>
        <v>273.2</v>
      </c>
      <c r="G7" s="34">
        <f>G8+G17+G20+G25+G12</f>
        <v>278.2</v>
      </c>
    </row>
    <row r="8" spans="1:7" ht="15.75">
      <c r="A8" s="76" t="s">
        <v>42</v>
      </c>
      <c r="B8" s="10" t="s">
        <v>1</v>
      </c>
      <c r="C8" s="28" t="s">
        <v>2</v>
      </c>
      <c r="D8" s="34">
        <f>D9</f>
        <v>154</v>
      </c>
      <c r="E8" s="34">
        <f>F8-D8</f>
        <v>-121</v>
      </c>
      <c r="F8" s="34">
        <f>F9</f>
        <v>33</v>
      </c>
      <c r="G8" s="34">
        <f>G9</f>
        <v>35</v>
      </c>
    </row>
    <row r="9" spans="1:7" ht="15.75">
      <c r="A9" s="26" t="s">
        <v>42</v>
      </c>
      <c r="B9" s="26" t="s">
        <v>80</v>
      </c>
      <c r="C9" s="29" t="s">
        <v>3</v>
      </c>
      <c r="D9" s="17">
        <f>SUM(D10:D11)</f>
        <v>154</v>
      </c>
      <c r="E9" s="17">
        <f>SUM(E10:E11)</f>
        <v>-107</v>
      </c>
      <c r="F9" s="17">
        <f>SUM(F10:F11)</f>
        <v>33</v>
      </c>
      <c r="G9" s="17">
        <f>SUM(G10:G11)</f>
        <v>35</v>
      </c>
    </row>
    <row r="10" spans="1:7" ht="76.5">
      <c r="A10" s="26">
        <v>182</v>
      </c>
      <c r="B10" s="26" t="s">
        <v>163</v>
      </c>
      <c r="C10" s="29" t="s">
        <v>166</v>
      </c>
      <c r="D10" s="17">
        <v>154</v>
      </c>
      <c r="E10" s="17">
        <v>-107</v>
      </c>
      <c r="F10" s="30">
        <v>33</v>
      </c>
      <c r="G10" s="17">
        <v>35</v>
      </c>
    </row>
    <row r="11" spans="1:7" ht="92.25" customHeight="1" hidden="1">
      <c r="A11" s="26">
        <v>182</v>
      </c>
      <c r="B11" s="26" t="s">
        <v>165</v>
      </c>
      <c r="C11" s="29" t="s">
        <v>167</v>
      </c>
      <c r="D11" s="17">
        <v>0</v>
      </c>
      <c r="E11" s="17">
        <v>0</v>
      </c>
      <c r="F11" s="30">
        <v>0</v>
      </c>
      <c r="G11" s="17">
        <v>0</v>
      </c>
    </row>
    <row r="12" spans="1:7" ht="25.5" customHeight="1">
      <c r="A12" s="79" t="s">
        <v>42</v>
      </c>
      <c r="B12" s="10" t="s">
        <v>188</v>
      </c>
      <c r="C12" s="28" t="s">
        <v>189</v>
      </c>
      <c r="D12" s="34">
        <f>D13+D14+D15+D16</f>
        <v>241.70000000000002</v>
      </c>
      <c r="E12" s="34">
        <f>E13+E14+E15+E16</f>
        <v>-241.70000000000002</v>
      </c>
      <c r="F12" s="34">
        <f>F13+F14+F15+F16</f>
        <v>0</v>
      </c>
      <c r="G12" s="34">
        <f>G13+G14+G15+G16</f>
        <v>0</v>
      </c>
    </row>
    <row r="13" spans="1:7" ht="45.75" customHeight="1">
      <c r="A13" s="66" t="s">
        <v>248</v>
      </c>
      <c r="B13" s="26" t="s">
        <v>187</v>
      </c>
      <c r="C13" s="29" t="s">
        <v>192</v>
      </c>
      <c r="D13" s="17">
        <v>104</v>
      </c>
      <c r="E13" s="17">
        <f>F13-D13</f>
        <v>-104</v>
      </c>
      <c r="F13" s="30">
        <v>0</v>
      </c>
      <c r="G13" s="17">
        <v>0</v>
      </c>
    </row>
    <row r="14" spans="1:7" ht="54.75" customHeight="1">
      <c r="A14" s="66" t="s">
        <v>248</v>
      </c>
      <c r="B14" s="26" t="s">
        <v>186</v>
      </c>
      <c r="C14" s="29" t="s">
        <v>190</v>
      </c>
      <c r="D14" s="17">
        <v>1.9</v>
      </c>
      <c r="E14" s="17">
        <f>F14-D14</f>
        <v>-1.9</v>
      </c>
      <c r="F14" s="30">
        <v>0</v>
      </c>
      <c r="G14" s="17">
        <v>0</v>
      </c>
    </row>
    <row r="15" spans="1:7" ht="59.25" customHeight="1">
      <c r="A15" s="66" t="s">
        <v>248</v>
      </c>
      <c r="B15" s="26" t="s">
        <v>185</v>
      </c>
      <c r="C15" s="29" t="s">
        <v>191</v>
      </c>
      <c r="D15" s="17">
        <v>130</v>
      </c>
      <c r="E15" s="17">
        <f>F15-D15</f>
        <v>-130</v>
      </c>
      <c r="F15" s="30">
        <v>0</v>
      </c>
      <c r="G15" s="17">
        <v>0</v>
      </c>
    </row>
    <row r="16" spans="1:7" ht="58.5" customHeight="1">
      <c r="A16" s="66" t="s">
        <v>248</v>
      </c>
      <c r="B16" s="26" t="s">
        <v>184</v>
      </c>
      <c r="C16" s="29" t="s">
        <v>193</v>
      </c>
      <c r="D16" s="17">
        <v>5.8</v>
      </c>
      <c r="E16" s="17">
        <f>F16-D16</f>
        <v>-5.8</v>
      </c>
      <c r="F16" s="30">
        <v>0</v>
      </c>
      <c r="G16" s="17">
        <v>0</v>
      </c>
    </row>
    <row r="17" spans="1:7" s="7" customFormat="1" ht="15.75">
      <c r="A17" s="76" t="s">
        <v>42</v>
      </c>
      <c r="B17" s="10" t="s">
        <v>28</v>
      </c>
      <c r="C17" s="28" t="s">
        <v>29</v>
      </c>
      <c r="D17" s="34">
        <f>D19</f>
        <v>12</v>
      </c>
      <c r="E17" s="34">
        <f>E19</f>
        <v>-4</v>
      </c>
      <c r="F17" s="34">
        <f>F19</f>
        <v>8</v>
      </c>
      <c r="G17" s="34">
        <f>G19</f>
        <v>9</v>
      </c>
    </row>
    <row r="18" spans="1:7" s="7" customFormat="1" ht="25.5" hidden="1">
      <c r="A18" s="26">
        <v>182</v>
      </c>
      <c r="B18" s="26" t="s">
        <v>152</v>
      </c>
      <c r="C18" s="29" t="s">
        <v>157</v>
      </c>
      <c r="D18" s="17"/>
      <c r="E18" s="17">
        <f aca="true" t="shared" si="0" ref="E18:E45">F18-D18</f>
        <v>0</v>
      </c>
      <c r="F18" s="17"/>
      <c r="G18" s="17"/>
    </row>
    <row r="19" spans="1:7" ht="15.75">
      <c r="A19" s="26">
        <v>182</v>
      </c>
      <c r="B19" s="26" t="s">
        <v>81</v>
      </c>
      <c r="C19" s="29" t="s">
        <v>30</v>
      </c>
      <c r="D19" s="17">
        <v>12</v>
      </c>
      <c r="E19" s="17">
        <f t="shared" si="0"/>
        <v>-4</v>
      </c>
      <c r="F19" s="30">
        <v>8</v>
      </c>
      <c r="G19" s="17">
        <v>9</v>
      </c>
    </row>
    <row r="20" spans="1:7" s="7" customFormat="1" ht="15.75">
      <c r="A20" s="76" t="s">
        <v>42</v>
      </c>
      <c r="B20" s="10" t="s">
        <v>31</v>
      </c>
      <c r="C20" s="28" t="s">
        <v>32</v>
      </c>
      <c r="D20" s="34">
        <f>D21+D22</f>
        <v>203</v>
      </c>
      <c r="E20" s="34">
        <f>E21</f>
        <v>3</v>
      </c>
      <c r="F20" s="34">
        <f>F21+F22</f>
        <v>206.2</v>
      </c>
      <c r="G20" s="34">
        <f>G21+G22</f>
        <v>208.2</v>
      </c>
    </row>
    <row r="21" spans="1:7" ht="51">
      <c r="A21" s="26">
        <v>182</v>
      </c>
      <c r="B21" s="26" t="s">
        <v>82</v>
      </c>
      <c r="C21" s="29" t="s">
        <v>121</v>
      </c>
      <c r="D21" s="17">
        <v>25</v>
      </c>
      <c r="E21" s="17">
        <f t="shared" si="0"/>
        <v>3</v>
      </c>
      <c r="F21" s="30">
        <v>28</v>
      </c>
      <c r="G21" s="17">
        <v>30</v>
      </c>
    </row>
    <row r="22" spans="1:7" ht="15.75">
      <c r="A22" s="66" t="s">
        <v>42</v>
      </c>
      <c r="B22" s="26" t="s">
        <v>33</v>
      </c>
      <c r="C22" s="29" t="s">
        <v>34</v>
      </c>
      <c r="D22" s="75">
        <f>D23+D24</f>
        <v>178</v>
      </c>
      <c r="E22" s="75">
        <f>E23+E24</f>
        <v>0.19999999999998863</v>
      </c>
      <c r="F22" s="75">
        <f>F23+F24</f>
        <v>178.2</v>
      </c>
      <c r="G22" s="75">
        <f>G23+G24</f>
        <v>178.2</v>
      </c>
    </row>
    <row r="23" spans="1:7" ht="79.5" customHeight="1">
      <c r="A23" s="26">
        <v>182</v>
      </c>
      <c r="B23" s="26" t="s">
        <v>35</v>
      </c>
      <c r="C23" s="29" t="s">
        <v>71</v>
      </c>
      <c r="D23" s="33">
        <v>178</v>
      </c>
      <c r="E23" s="17">
        <f t="shared" si="0"/>
        <v>0.19999999999998863</v>
      </c>
      <c r="F23" s="30">
        <v>178.2</v>
      </c>
      <c r="G23" s="30">
        <v>178.2</v>
      </c>
    </row>
    <row r="24" spans="1:7" ht="60.75" customHeight="1" hidden="1">
      <c r="A24" s="26">
        <v>182</v>
      </c>
      <c r="B24" s="26" t="s">
        <v>37</v>
      </c>
      <c r="C24" s="29" t="s">
        <v>36</v>
      </c>
      <c r="D24" s="36">
        <v>0</v>
      </c>
      <c r="E24" s="17">
        <f t="shared" si="0"/>
        <v>0</v>
      </c>
      <c r="F24" s="30">
        <v>0</v>
      </c>
      <c r="G24" s="30">
        <v>0</v>
      </c>
    </row>
    <row r="25" spans="1:7" ht="23.25" customHeight="1">
      <c r="A25" s="76" t="s">
        <v>42</v>
      </c>
      <c r="B25" s="10" t="s">
        <v>98</v>
      </c>
      <c r="C25" s="28" t="s">
        <v>99</v>
      </c>
      <c r="D25" s="35">
        <f>D26</f>
        <v>25.6</v>
      </c>
      <c r="E25" s="34">
        <f>E26</f>
        <v>0.3999999999999986</v>
      </c>
      <c r="F25" s="35">
        <f>F26</f>
        <v>26</v>
      </c>
      <c r="G25" s="35">
        <f>G26</f>
        <v>26</v>
      </c>
    </row>
    <row r="26" spans="1:7" ht="76.5" customHeight="1">
      <c r="A26" s="26">
        <v>182</v>
      </c>
      <c r="B26" s="26" t="s">
        <v>100</v>
      </c>
      <c r="C26" s="29" t="s">
        <v>72</v>
      </c>
      <c r="D26" s="36">
        <v>25.6</v>
      </c>
      <c r="E26" s="17">
        <f t="shared" si="0"/>
        <v>0.3999999999999986</v>
      </c>
      <c r="F26" s="30">
        <v>26</v>
      </c>
      <c r="G26" s="17">
        <v>26</v>
      </c>
    </row>
    <row r="27" spans="1:7" ht="15.75">
      <c r="A27" s="38"/>
      <c r="B27" s="26"/>
      <c r="C27" s="28" t="s">
        <v>73</v>
      </c>
      <c r="D27" s="40">
        <f>D32+D28</f>
        <v>36</v>
      </c>
      <c r="E27" s="34">
        <f>E28</f>
        <v>-36</v>
      </c>
      <c r="F27" s="40">
        <f>F32+F28</f>
        <v>0</v>
      </c>
      <c r="G27" s="40">
        <f>G32+G28</f>
        <v>0</v>
      </c>
    </row>
    <row r="28" spans="1:7" ht="38.25">
      <c r="A28" s="45" t="s">
        <v>42</v>
      </c>
      <c r="B28" s="10" t="s">
        <v>83</v>
      </c>
      <c r="C28" s="28" t="s">
        <v>119</v>
      </c>
      <c r="D28" s="40">
        <f>D29</f>
        <v>36</v>
      </c>
      <c r="E28" s="34">
        <f>E29</f>
        <v>-36</v>
      </c>
      <c r="F28" s="40">
        <f>F29</f>
        <v>0</v>
      </c>
      <c r="G28" s="40">
        <f>G29</f>
        <v>0</v>
      </c>
    </row>
    <row r="29" spans="1:7" ht="100.5" customHeight="1">
      <c r="A29" s="38" t="s">
        <v>42</v>
      </c>
      <c r="B29" s="26" t="s">
        <v>84</v>
      </c>
      <c r="C29" s="29" t="s">
        <v>112</v>
      </c>
      <c r="D29" s="17">
        <f>D30</f>
        <v>36</v>
      </c>
      <c r="E29" s="17">
        <f>E30</f>
        <v>-36</v>
      </c>
      <c r="F29" s="33">
        <f>F30</f>
        <v>0</v>
      </c>
      <c r="G29" s="33">
        <f>G30</f>
        <v>0</v>
      </c>
    </row>
    <row r="30" spans="1:7" ht="86.25" customHeight="1">
      <c r="A30" s="38" t="s">
        <v>78</v>
      </c>
      <c r="B30" s="26" t="s">
        <v>155</v>
      </c>
      <c r="C30" s="29" t="s">
        <v>113</v>
      </c>
      <c r="D30" s="33">
        <v>36</v>
      </c>
      <c r="E30" s="17">
        <f t="shared" si="0"/>
        <v>-36</v>
      </c>
      <c r="F30" s="30">
        <v>0</v>
      </c>
      <c r="G30" s="30">
        <v>0</v>
      </c>
    </row>
    <row r="31" spans="1:7" ht="76.5" hidden="1">
      <c r="A31" s="26"/>
      <c r="B31" s="26" t="s">
        <v>39</v>
      </c>
      <c r="C31" s="29" t="s">
        <v>38</v>
      </c>
      <c r="D31" s="39"/>
      <c r="E31" s="17">
        <f t="shared" si="0"/>
        <v>0</v>
      </c>
      <c r="F31" s="30">
        <f>G31-D31</f>
        <v>0</v>
      </c>
      <c r="G31" s="26"/>
    </row>
    <row r="32" spans="1:7" ht="38.25" hidden="1">
      <c r="A32" s="26">
        <v>801</v>
      </c>
      <c r="B32" s="26" t="s">
        <v>85</v>
      </c>
      <c r="C32" s="29" t="s">
        <v>169</v>
      </c>
      <c r="D32" s="17">
        <v>0</v>
      </c>
      <c r="E32" s="17">
        <f t="shared" si="0"/>
        <v>0</v>
      </c>
      <c r="F32" s="17">
        <v>0</v>
      </c>
      <c r="G32" s="17">
        <v>0</v>
      </c>
    </row>
    <row r="33" spans="1:7" s="7" customFormat="1" ht="15.75">
      <c r="A33" s="76" t="s">
        <v>42</v>
      </c>
      <c r="B33" s="10" t="s">
        <v>50</v>
      </c>
      <c r="C33" s="28" t="s">
        <v>51</v>
      </c>
      <c r="D33" s="31">
        <f>D34</f>
        <v>2788.8</v>
      </c>
      <c r="E33" s="34">
        <f t="shared" si="0"/>
        <v>-805.1000000000001</v>
      </c>
      <c r="F33" s="31">
        <f>F34+F44</f>
        <v>1983.7</v>
      </c>
      <c r="G33" s="31">
        <f>G34+G44</f>
        <v>1983.7</v>
      </c>
    </row>
    <row r="34" spans="1:7" ht="26.25" customHeight="1">
      <c r="A34" s="76" t="s">
        <v>42</v>
      </c>
      <c r="B34" s="10" t="s">
        <v>52</v>
      </c>
      <c r="C34" s="28" t="s">
        <v>68</v>
      </c>
      <c r="D34" s="40">
        <f>D35+D39+D44</f>
        <v>2788.8</v>
      </c>
      <c r="E34" s="34">
        <f t="shared" si="0"/>
        <v>-1098.6000000000001</v>
      </c>
      <c r="F34" s="40">
        <f>F35</f>
        <v>1690.2</v>
      </c>
      <c r="G34" s="40">
        <f>G35</f>
        <v>1690.2</v>
      </c>
    </row>
    <row r="35" spans="1:7" ht="25.5" customHeight="1">
      <c r="A35" s="38" t="s">
        <v>42</v>
      </c>
      <c r="B35" s="26" t="s">
        <v>53</v>
      </c>
      <c r="C35" s="29" t="s">
        <v>65</v>
      </c>
      <c r="D35" s="33">
        <f>D36</f>
        <v>2747.9</v>
      </c>
      <c r="E35" s="17">
        <f t="shared" si="0"/>
        <v>-1057.7</v>
      </c>
      <c r="F35" s="33">
        <v>1690.2</v>
      </c>
      <c r="G35" s="33">
        <v>1690.2</v>
      </c>
    </row>
    <row r="36" spans="1:7" ht="31.5" customHeight="1">
      <c r="A36" s="26">
        <v>801</v>
      </c>
      <c r="B36" s="26" t="s">
        <v>75</v>
      </c>
      <c r="C36" s="29" t="s">
        <v>142</v>
      </c>
      <c r="D36" s="33">
        <v>2747.9</v>
      </c>
      <c r="E36" s="17">
        <f t="shared" si="0"/>
        <v>-1057.7</v>
      </c>
      <c r="F36" s="33">
        <v>1690.2</v>
      </c>
      <c r="G36" s="33">
        <v>1690.2</v>
      </c>
    </row>
    <row r="37" spans="1:7" ht="41.25" customHeight="1" hidden="1">
      <c r="A37" s="26"/>
      <c r="B37" s="26"/>
      <c r="C37" s="29" t="s">
        <v>76</v>
      </c>
      <c r="D37" s="33">
        <v>2797.06</v>
      </c>
      <c r="E37" s="17">
        <f t="shared" si="0"/>
        <v>282.03999999999996</v>
      </c>
      <c r="F37" s="33">
        <v>3079.1</v>
      </c>
      <c r="G37" s="33">
        <v>3079.1</v>
      </c>
    </row>
    <row r="38" spans="1:7" ht="42" customHeight="1" hidden="1">
      <c r="A38" s="26"/>
      <c r="B38" s="26"/>
      <c r="C38" s="29" t="s">
        <v>118</v>
      </c>
      <c r="D38" s="33">
        <v>876.3</v>
      </c>
      <c r="E38" s="17">
        <f t="shared" si="0"/>
        <v>-63.69999999999993</v>
      </c>
      <c r="F38" s="30">
        <v>812.6</v>
      </c>
      <c r="G38" s="30">
        <v>812.6</v>
      </c>
    </row>
    <row r="39" spans="1:7" ht="25.5" hidden="1">
      <c r="A39" s="10">
        <v>801</v>
      </c>
      <c r="B39" s="10" t="s">
        <v>86</v>
      </c>
      <c r="C39" s="28" t="s">
        <v>122</v>
      </c>
      <c r="D39" s="40">
        <f>D40</f>
        <v>0</v>
      </c>
      <c r="E39" s="34">
        <f t="shared" si="0"/>
        <v>0</v>
      </c>
      <c r="F39" s="40">
        <f>F40</f>
        <v>0</v>
      </c>
      <c r="G39" s="40">
        <f>G40</f>
        <v>0</v>
      </c>
    </row>
    <row r="40" spans="1:7" ht="40.5" customHeight="1" hidden="1">
      <c r="A40" s="26">
        <v>801</v>
      </c>
      <c r="B40" s="26" t="s">
        <v>87</v>
      </c>
      <c r="C40" s="29" t="s">
        <v>74</v>
      </c>
      <c r="D40" s="33">
        <v>0</v>
      </c>
      <c r="E40" s="17">
        <f t="shared" si="0"/>
        <v>0</v>
      </c>
      <c r="F40" s="30">
        <v>0</v>
      </c>
      <c r="G40" s="74">
        <v>0</v>
      </c>
    </row>
    <row r="41" spans="1:7" ht="40.5" customHeight="1" hidden="1">
      <c r="A41" s="26"/>
      <c r="B41" s="26"/>
      <c r="C41" s="29"/>
      <c r="D41" s="33">
        <v>0</v>
      </c>
      <c r="E41" s="17">
        <f t="shared" si="0"/>
        <v>0</v>
      </c>
      <c r="F41" s="30">
        <v>0</v>
      </c>
      <c r="G41" s="74">
        <v>0</v>
      </c>
    </row>
    <row r="42" spans="1:7" ht="40.5" customHeight="1" hidden="1">
      <c r="A42" s="26"/>
      <c r="B42" s="26"/>
      <c r="C42" s="29" t="s">
        <v>74</v>
      </c>
      <c r="D42" s="33">
        <v>0</v>
      </c>
      <c r="E42" s="17">
        <f t="shared" si="0"/>
        <v>0</v>
      </c>
      <c r="F42" s="30">
        <v>0</v>
      </c>
      <c r="G42" s="74">
        <v>0</v>
      </c>
    </row>
    <row r="43" spans="1:7" ht="40.5" customHeight="1" hidden="1">
      <c r="A43" s="26"/>
      <c r="B43" s="26"/>
      <c r="C43" s="29" t="s">
        <v>356</v>
      </c>
      <c r="D43" s="33"/>
      <c r="E43" s="17"/>
      <c r="F43" s="30">
        <v>55</v>
      </c>
      <c r="G43" s="74">
        <v>55</v>
      </c>
    </row>
    <row r="44" spans="1:7" ht="29.25" customHeight="1">
      <c r="A44" s="76" t="s">
        <v>42</v>
      </c>
      <c r="B44" s="10" t="s">
        <v>67</v>
      </c>
      <c r="C44" s="28" t="s">
        <v>66</v>
      </c>
      <c r="D44" s="40">
        <f>D45</f>
        <v>40.9</v>
      </c>
      <c r="E44" s="34">
        <f t="shared" si="0"/>
        <v>252.6</v>
      </c>
      <c r="F44" s="40">
        <f>F45+F48</f>
        <v>293.5</v>
      </c>
      <c r="G44" s="40">
        <f>G45+G48</f>
        <v>293.5</v>
      </c>
    </row>
    <row r="45" spans="1:7" ht="43.5" customHeight="1">
      <c r="A45" s="26">
        <v>801</v>
      </c>
      <c r="B45" s="26" t="s">
        <v>88</v>
      </c>
      <c r="C45" s="29" t="s">
        <v>114</v>
      </c>
      <c r="D45" s="33">
        <v>40.9</v>
      </c>
      <c r="E45" s="17">
        <f t="shared" si="0"/>
        <v>4.800000000000004</v>
      </c>
      <c r="F45" s="30">
        <v>45.7</v>
      </c>
      <c r="G45" s="30">
        <v>45.7</v>
      </c>
    </row>
    <row r="46" spans="1:7" ht="43.5" customHeight="1" hidden="1">
      <c r="A46" s="38" t="s">
        <v>42</v>
      </c>
      <c r="B46" s="26" t="s">
        <v>179</v>
      </c>
      <c r="C46" s="28" t="s">
        <v>177</v>
      </c>
      <c r="D46" s="33"/>
      <c r="E46" s="17"/>
      <c r="F46" s="30"/>
      <c r="G46" s="30"/>
    </row>
    <row r="47" spans="1:7" ht="43.5" customHeight="1" hidden="1">
      <c r="A47" s="26">
        <v>801</v>
      </c>
      <c r="B47" s="26" t="s">
        <v>178</v>
      </c>
      <c r="C47" s="29" t="s">
        <v>177</v>
      </c>
      <c r="D47" s="33"/>
      <c r="E47" s="17"/>
      <c r="F47" s="30">
        <v>80</v>
      </c>
      <c r="G47" s="30"/>
    </row>
    <row r="48" spans="1:7" ht="103.5" customHeight="1">
      <c r="A48" s="26">
        <v>92</v>
      </c>
      <c r="B48" s="26" t="s">
        <v>362</v>
      </c>
      <c r="C48" s="29" t="s">
        <v>358</v>
      </c>
      <c r="D48" s="33"/>
      <c r="E48" s="17">
        <v>0</v>
      </c>
      <c r="F48" s="30">
        <v>247.8</v>
      </c>
      <c r="G48" s="30">
        <v>247.8</v>
      </c>
    </row>
    <row r="49" spans="1:7" ht="15.75">
      <c r="A49" s="26"/>
      <c r="B49" s="26"/>
      <c r="C49" s="28" t="s">
        <v>4</v>
      </c>
      <c r="D49" s="40">
        <f>D33+D6</f>
        <v>3461.1000000000004</v>
      </c>
      <c r="E49" s="40">
        <f>F49-D49</f>
        <v>-1204.2000000000003</v>
      </c>
      <c r="F49" s="40">
        <f>F6+F33</f>
        <v>2256.9</v>
      </c>
      <c r="G49" s="40">
        <f>G6+G33</f>
        <v>2261.9</v>
      </c>
    </row>
    <row r="50" spans="1:7" ht="15.75">
      <c r="A50" s="4"/>
      <c r="B50" s="3"/>
      <c r="C50" s="3"/>
      <c r="D50" s="3"/>
      <c r="E50" s="56"/>
      <c r="F50" s="57"/>
      <c r="G50" s="58"/>
    </row>
    <row r="51" ht="15.75">
      <c r="G51" s="21"/>
    </row>
    <row r="52" spans="1:7" ht="15" customHeight="1">
      <c r="A52" s="184"/>
      <c r="B52" s="174"/>
      <c r="C52" s="182"/>
      <c r="D52" s="183"/>
      <c r="E52" s="23"/>
      <c r="G52" s="21"/>
    </row>
    <row r="53" spans="1:7" ht="15.75">
      <c r="A53" s="184"/>
      <c r="B53" s="182"/>
      <c r="C53" s="182"/>
      <c r="D53" s="183"/>
      <c r="E53" s="23"/>
      <c r="G53" s="21"/>
    </row>
    <row r="54" spans="1:7" ht="12.75" customHeight="1">
      <c r="A54" s="22"/>
      <c r="B54" s="174"/>
      <c r="C54" s="182"/>
      <c r="D54" s="183"/>
      <c r="E54" s="23"/>
      <c r="G54" s="21"/>
    </row>
    <row r="55" spans="1:7" ht="12.75" customHeight="1">
      <c r="A55" s="22"/>
      <c r="B55" s="182"/>
      <c r="C55" s="182"/>
      <c r="D55" s="183"/>
      <c r="E55" s="23"/>
      <c r="G55" s="21"/>
    </row>
    <row r="56" spans="1:7" ht="12.75" customHeight="1">
      <c r="A56" s="22"/>
      <c r="B56" s="174"/>
      <c r="C56" s="182"/>
      <c r="D56" s="183"/>
      <c r="E56" s="23"/>
      <c r="G56" s="21"/>
    </row>
    <row r="57" spans="1:7" ht="15.75">
      <c r="A57" s="22"/>
      <c r="B57" s="182"/>
      <c r="C57" s="182"/>
      <c r="D57" s="183"/>
      <c r="E57" s="23"/>
      <c r="G57" s="21"/>
    </row>
    <row r="58" spans="1:5" ht="26.25" customHeight="1">
      <c r="A58" s="184"/>
      <c r="B58" s="177"/>
      <c r="C58" s="177"/>
      <c r="D58" s="177"/>
      <c r="E58" s="20"/>
    </row>
    <row r="59" ht="15.75">
      <c r="A59" s="184"/>
    </row>
  </sheetData>
  <sheetProtection/>
  <mergeCells count="9">
    <mergeCell ref="E1:G1"/>
    <mergeCell ref="B56:D57"/>
    <mergeCell ref="A2:G2"/>
    <mergeCell ref="D3:E3"/>
    <mergeCell ref="B58:D58"/>
    <mergeCell ref="B52:D53"/>
    <mergeCell ref="A52:A53"/>
    <mergeCell ref="A58:A59"/>
    <mergeCell ref="B54:D55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L165"/>
  <sheetViews>
    <sheetView view="pageBreakPreview" zoomScaleSheetLayoutView="100" zoomScalePageLayoutView="0" workbookViewId="0" topLeftCell="A1">
      <selection activeCell="E155" sqref="E155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9.00390625" style="0" customWidth="1"/>
    <col min="6" max="6" width="6.00390625" style="0" customWidth="1"/>
    <col min="7" max="7" width="11.125" style="0" hidden="1" customWidth="1"/>
    <col min="8" max="8" width="11.75390625" style="0" customWidth="1"/>
    <col min="9" max="9" width="9.625" style="9" customWidth="1"/>
    <col min="10" max="10" width="16.25390625" style="0" customWidth="1"/>
  </cols>
  <sheetData>
    <row r="1" spans="1:11" ht="78.75" customHeight="1">
      <c r="A1" s="194"/>
      <c r="B1" s="194"/>
      <c r="C1" s="194"/>
      <c r="D1" s="194"/>
      <c r="E1" s="194"/>
      <c r="F1" s="173" t="s">
        <v>355</v>
      </c>
      <c r="G1" s="173"/>
      <c r="H1" s="173"/>
      <c r="I1" s="173"/>
      <c r="J1" s="11"/>
      <c r="K1" s="11"/>
    </row>
    <row r="2" spans="1:12" s="1" customFormat="1" ht="54" customHeight="1">
      <c r="A2" s="170" t="s">
        <v>323</v>
      </c>
      <c r="B2" s="170"/>
      <c r="C2" s="170"/>
      <c r="D2" s="170"/>
      <c r="E2" s="170"/>
      <c r="F2" s="170"/>
      <c r="G2" s="170"/>
      <c r="H2" s="170"/>
      <c r="I2" s="170"/>
      <c r="J2" s="190"/>
      <c r="K2" s="190"/>
      <c r="L2" s="190"/>
    </row>
    <row r="3" spans="1:9" s="1" customFormat="1" ht="14.25" customHeight="1">
      <c r="A3" s="55"/>
      <c r="B3" s="55"/>
      <c r="C3" s="55"/>
      <c r="D3" s="55"/>
      <c r="F3" s="55"/>
      <c r="G3" s="55"/>
      <c r="H3" s="55"/>
      <c r="I3" s="53" t="s">
        <v>7</v>
      </c>
    </row>
    <row r="4" spans="1:9" s="1" customFormat="1" ht="14.25" customHeight="1">
      <c r="A4" s="188" t="s">
        <v>12</v>
      </c>
      <c r="B4" s="188" t="s">
        <v>13</v>
      </c>
      <c r="C4" s="188" t="s">
        <v>8</v>
      </c>
      <c r="D4" s="188" t="s">
        <v>9</v>
      </c>
      <c r="E4" s="188" t="s">
        <v>10</v>
      </c>
      <c r="F4" s="188" t="s">
        <v>11</v>
      </c>
      <c r="G4" s="191" t="s">
        <v>140</v>
      </c>
      <c r="H4" s="192"/>
      <c r="I4" s="193"/>
    </row>
    <row r="5" spans="1:9" s="7" customFormat="1" ht="39.75" customHeight="1">
      <c r="A5" s="189"/>
      <c r="B5" s="189"/>
      <c r="C5" s="189"/>
      <c r="D5" s="189"/>
      <c r="E5" s="189"/>
      <c r="F5" s="189"/>
      <c r="G5" s="46" t="s">
        <v>93</v>
      </c>
      <c r="H5" s="46" t="s">
        <v>97</v>
      </c>
      <c r="I5" s="13" t="s">
        <v>96</v>
      </c>
    </row>
    <row r="6" spans="1:9" s="7" customFormat="1" ht="12.75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8">
        <v>7</v>
      </c>
      <c r="H6" s="46">
        <v>8</v>
      </c>
      <c r="I6" s="54">
        <v>9</v>
      </c>
    </row>
    <row r="7" spans="1:10" ht="14.25" customHeight="1" hidden="1">
      <c r="A7" s="62" t="s">
        <v>207</v>
      </c>
      <c r="B7" s="48" t="s">
        <v>79</v>
      </c>
      <c r="C7" s="48"/>
      <c r="D7" s="48"/>
      <c r="E7" s="48"/>
      <c r="F7" s="48"/>
      <c r="G7" s="43">
        <f>G26+G39+G49</f>
        <v>2066.69</v>
      </c>
      <c r="H7" s="43">
        <f>I7-G7</f>
        <v>-207.94000000000005</v>
      </c>
      <c r="I7" s="43">
        <f>I26+I39+I49+I42</f>
        <v>1858.75</v>
      </c>
      <c r="J7" s="187"/>
    </row>
    <row r="8" spans="1:10" ht="14.25" customHeight="1">
      <c r="A8" s="62" t="s">
        <v>322</v>
      </c>
      <c r="B8" s="48" t="s">
        <v>79</v>
      </c>
      <c r="C8" s="48" t="s">
        <v>15</v>
      </c>
      <c r="D8" s="48" t="s">
        <v>15</v>
      </c>
      <c r="E8" s="48" t="s">
        <v>41</v>
      </c>
      <c r="F8" s="48" t="s">
        <v>42</v>
      </c>
      <c r="G8" s="43">
        <v>1705.8</v>
      </c>
      <c r="H8" s="43">
        <f>I8-G8</f>
        <v>-368.70000000000005</v>
      </c>
      <c r="I8" s="43">
        <f>I9</f>
        <v>1337.1</v>
      </c>
      <c r="J8" s="187"/>
    </row>
    <row r="9" spans="1:10" ht="14.25" customHeight="1">
      <c r="A9" s="62" t="s">
        <v>208</v>
      </c>
      <c r="B9" s="48" t="s">
        <v>79</v>
      </c>
      <c r="C9" s="48" t="s">
        <v>14</v>
      </c>
      <c r="D9" s="48" t="s">
        <v>15</v>
      </c>
      <c r="E9" s="48" t="s">
        <v>41</v>
      </c>
      <c r="F9" s="48" t="s">
        <v>42</v>
      </c>
      <c r="G9" s="43">
        <f>G10+G26+G45+G49</f>
        <v>1705.8</v>
      </c>
      <c r="H9" s="43">
        <f>I9-G9</f>
        <v>-368.70000000000005</v>
      </c>
      <c r="I9" s="43">
        <f>I10+I26+I45+I49</f>
        <v>1337.1</v>
      </c>
      <c r="J9" s="187"/>
    </row>
    <row r="10" spans="1:10" ht="30" customHeight="1" hidden="1">
      <c r="A10" s="41" t="s">
        <v>269</v>
      </c>
      <c r="B10" s="107" t="s">
        <v>79</v>
      </c>
      <c r="C10" s="107" t="s">
        <v>14</v>
      </c>
      <c r="D10" s="107" t="s">
        <v>16</v>
      </c>
      <c r="E10" s="114" t="s">
        <v>308</v>
      </c>
      <c r="F10" s="114" t="s">
        <v>42</v>
      </c>
      <c r="G10" s="43">
        <f>G11+G14</f>
        <v>0</v>
      </c>
      <c r="H10" s="43">
        <f>I10-G10</f>
        <v>0</v>
      </c>
      <c r="I10" s="43">
        <f>I11+I14</f>
        <v>0</v>
      </c>
      <c r="J10" s="187"/>
    </row>
    <row r="11" spans="1:10" ht="25.5" customHeight="1" hidden="1">
      <c r="A11" s="108" t="s">
        <v>270</v>
      </c>
      <c r="B11" s="107" t="s">
        <v>79</v>
      </c>
      <c r="C11" s="107" t="s">
        <v>14</v>
      </c>
      <c r="D11" s="107" t="s">
        <v>16</v>
      </c>
      <c r="E11" s="114" t="s">
        <v>308</v>
      </c>
      <c r="F11" s="114" t="s">
        <v>42</v>
      </c>
      <c r="G11" s="16">
        <f>G12</f>
        <v>0</v>
      </c>
      <c r="H11" s="16">
        <f aca="true" t="shared" si="0" ref="H11:H21">I11-G11</f>
        <v>0</v>
      </c>
      <c r="I11" s="16">
        <v>0</v>
      </c>
      <c r="J11" s="187"/>
    </row>
    <row r="12" spans="1:10" ht="27.75" customHeight="1" hidden="1">
      <c r="A12" s="25" t="s">
        <v>271</v>
      </c>
      <c r="B12" s="107" t="s">
        <v>79</v>
      </c>
      <c r="C12" s="107" t="s">
        <v>14</v>
      </c>
      <c r="D12" s="107" t="s">
        <v>16</v>
      </c>
      <c r="E12" s="114" t="s">
        <v>308</v>
      </c>
      <c r="F12" s="114" t="s">
        <v>42</v>
      </c>
      <c r="G12" s="16">
        <f>G13</f>
        <v>0</v>
      </c>
      <c r="H12" s="16">
        <f t="shared" si="0"/>
        <v>0</v>
      </c>
      <c r="I12" s="16">
        <v>0</v>
      </c>
      <c r="J12" s="187"/>
    </row>
    <row r="13" spans="1:10" ht="36.75" customHeight="1" hidden="1">
      <c r="A13" s="109" t="s">
        <v>212</v>
      </c>
      <c r="B13" s="107" t="s">
        <v>79</v>
      </c>
      <c r="C13" s="107" t="s">
        <v>14</v>
      </c>
      <c r="D13" s="107" t="s">
        <v>16</v>
      </c>
      <c r="E13" s="114" t="s">
        <v>308</v>
      </c>
      <c r="F13" s="114" t="s">
        <v>135</v>
      </c>
      <c r="G13" s="16">
        <v>0</v>
      </c>
      <c r="H13" s="16">
        <f t="shared" si="0"/>
        <v>0</v>
      </c>
      <c r="I13" s="16">
        <v>0</v>
      </c>
      <c r="J13" s="187"/>
    </row>
    <row r="14" spans="1:10" s="77" customFormat="1" ht="36.75" customHeight="1" hidden="1">
      <c r="A14" s="115" t="s">
        <v>324</v>
      </c>
      <c r="B14" s="116" t="s">
        <v>79</v>
      </c>
      <c r="C14" s="116" t="s">
        <v>14</v>
      </c>
      <c r="D14" s="116" t="s">
        <v>18</v>
      </c>
      <c r="E14" s="117" t="s">
        <v>306</v>
      </c>
      <c r="F14" s="117" t="s">
        <v>42</v>
      </c>
      <c r="G14" s="43">
        <f>G15</f>
        <v>0</v>
      </c>
      <c r="H14" s="43">
        <f t="shared" si="0"/>
        <v>0</v>
      </c>
      <c r="I14" s="43">
        <v>0</v>
      </c>
      <c r="J14" s="187"/>
    </row>
    <row r="15" spans="1:10" ht="38.25" customHeight="1" hidden="1">
      <c r="A15" s="111" t="s">
        <v>325</v>
      </c>
      <c r="B15" s="107" t="s">
        <v>79</v>
      </c>
      <c r="C15" s="107" t="s">
        <v>14</v>
      </c>
      <c r="D15" s="107" t="s">
        <v>18</v>
      </c>
      <c r="E15" s="114" t="s">
        <v>307</v>
      </c>
      <c r="F15" s="114" t="s">
        <v>42</v>
      </c>
      <c r="G15" s="16">
        <f>G16+G18+G19+G20+G21</f>
        <v>0</v>
      </c>
      <c r="H15" s="16">
        <f t="shared" si="0"/>
        <v>0</v>
      </c>
      <c r="I15" s="16">
        <f>I16+I18+I19+I20+I21</f>
        <v>0</v>
      </c>
      <c r="J15" s="187"/>
    </row>
    <row r="16" spans="1:10" ht="36" customHeight="1" hidden="1">
      <c r="A16" s="112" t="s">
        <v>212</v>
      </c>
      <c r="B16" s="107" t="s">
        <v>79</v>
      </c>
      <c r="C16" s="107" t="s">
        <v>14</v>
      </c>
      <c r="D16" s="107" t="s">
        <v>18</v>
      </c>
      <c r="E16" s="114" t="s">
        <v>307</v>
      </c>
      <c r="F16" s="114" t="s">
        <v>135</v>
      </c>
      <c r="G16" s="16">
        <v>0</v>
      </c>
      <c r="H16" s="16">
        <f t="shared" si="0"/>
        <v>0</v>
      </c>
      <c r="I16" s="16">
        <v>0</v>
      </c>
      <c r="J16" s="187"/>
    </row>
    <row r="17" spans="1:10" ht="26.25" customHeight="1" hidden="1">
      <c r="A17" s="52" t="s">
        <v>309</v>
      </c>
      <c r="B17" s="107" t="s">
        <v>79</v>
      </c>
      <c r="C17" s="107" t="s">
        <v>14</v>
      </c>
      <c r="D17" s="107" t="s">
        <v>18</v>
      </c>
      <c r="E17" s="114" t="s">
        <v>307</v>
      </c>
      <c r="F17" s="114" t="s">
        <v>310</v>
      </c>
      <c r="G17" s="16"/>
      <c r="H17" s="16">
        <f t="shared" si="0"/>
        <v>0</v>
      </c>
      <c r="I17" s="16"/>
      <c r="J17" s="187"/>
    </row>
    <row r="18" spans="1:10" ht="39" customHeight="1" hidden="1">
      <c r="A18" s="52" t="s">
        <v>274</v>
      </c>
      <c r="B18" s="107" t="s">
        <v>79</v>
      </c>
      <c r="C18" s="107" t="s">
        <v>14</v>
      </c>
      <c r="D18" s="107" t="s">
        <v>18</v>
      </c>
      <c r="E18" s="114" t="s">
        <v>307</v>
      </c>
      <c r="F18" s="114" t="s">
        <v>145</v>
      </c>
      <c r="G18" s="16">
        <v>0</v>
      </c>
      <c r="H18" s="16">
        <f t="shared" si="0"/>
        <v>0</v>
      </c>
      <c r="I18" s="16">
        <v>0</v>
      </c>
      <c r="J18" s="187"/>
    </row>
    <row r="19" spans="1:10" ht="39.75" customHeight="1" hidden="1">
      <c r="A19" s="52" t="s">
        <v>275</v>
      </c>
      <c r="B19" s="107" t="s">
        <v>79</v>
      </c>
      <c r="C19" s="107" t="s">
        <v>14</v>
      </c>
      <c r="D19" s="107" t="s">
        <v>18</v>
      </c>
      <c r="E19" s="114" t="s">
        <v>307</v>
      </c>
      <c r="F19" s="114" t="s">
        <v>136</v>
      </c>
      <c r="G19" s="16">
        <v>0</v>
      </c>
      <c r="H19" s="16">
        <f t="shared" si="0"/>
        <v>0</v>
      </c>
      <c r="I19" s="16">
        <v>0</v>
      </c>
      <c r="J19" s="187"/>
    </row>
    <row r="20" spans="1:10" ht="26.25" customHeight="1" hidden="1">
      <c r="A20" s="52" t="s">
        <v>276</v>
      </c>
      <c r="B20" s="107" t="s">
        <v>79</v>
      </c>
      <c r="C20" s="107" t="s">
        <v>14</v>
      </c>
      <c r="D20" s="107" t="s">
        <v>18</v>
      </c>
      <c r="E20" s="114" t="s">
        <v>311</v>
      </c>
      <c r="F20" s="114" t="s">
        <v>144</v>
      </c>
      <c r="G20" s="16">
        <v>0</v>
      </c>
      <c r="H20" s="16">
        <f t="shared" si="0"/>
        <v>0</v>
      </c>
      <c r="I20" s="16">
        <v>0</v>
      </c>
      <c r="J20" s="187"/>
    </row>
    <row r="21" spans="1:10" ht="17.25" customHeight="1" hidden="1">
      <c r="A21" s="52" t="s">
        <v>277</v>
      </c>
      <c r="B21" s="107" t="s">
        <v>79</v>
      </c>
      <c r="C21" s="107" t="s">
        <v>14</v>
      </c>
      <c r="D21" s="107" t="s">
        <v>18</v>
      </c>
      <c r="E21" s="114" t="s">
        <v>311</v>
      </c>
      <c r="F21" s="114" t="s">
        <v>143</v>
      </c>
      <c r="G21" s="16">
        <v>0</v>
      </c>
      <c r="H21" s="16">
        <f t="shared" si="0"/>
        <v>0</v>
      </c>
      <c r="I21" s="16">
        <v>0</v>
      </c>
      <c r="J21" s="187"/>
    </row>
    <row r="22" spans="1:10" ht="39.75" customHeight="1" hidden="1">
      <c r="A22" s="47" t="s">
        <v>200</v>
      </c>
      <c r="B22" s="48" t="s">
        <v>79</v>
      </c>
      <c r="C22" s="48" t="s">
        <v>14</v>
      </c>
      <c r="D22" s="48" t="s">
        <v>16</v>
      </c>
      <c r="E22" s="48" t="s">
        <v>41</v>
      </c>
      <c r="F22" s="48" t="s">
        <v>42</v>
      </c>
      <c r="G22" s="43">
        <f>G23</f>
        <v>0</v>
      </c>
      <c r="H22" s="43">
        <f>I22-G22</f>
        <v>0</v>
      </c>
      <c r="I22" s="43">
        <f>I23</f>
        <v>0</v>
      </c>
      <c r="J22" s="187"/>
    </row>
    <row r="23" spans="1:10" ht="51" customHeight="1" hidden="1">
      <c r="A23" s="52" t="s">
        <v>210</v>
      </c>
      <c r="B23" s="27" t="s">
        <v>79</v>
      </c>
      <c r="C23" s="50" t="s">
        <v>14</v>
      </c>
      <c r="D23" s="50" t="s">
        <v>16</v>
      </c>
      <c r="E23" s="50" t="s">
        <v>209</v>
      </c>
      <c r="F23" s="50" t="s">
        <v>42</v>
      </c>
      <c r="G23" s="16">
        <f>G24</f>
        <v>0</v>
      </c>
      <c r="H23" s="16">
        <f>I23-G23</f>
        <v>0</v>
      </c>
      <c r="I23" s="16">
        <f>I24</f>
        <v>0</v>
      </c>
      <c r="J23" s="187"/>
    </row>
    <row r="24" spans="1:10" ht="13.5" customHeight="1" hidden="1">
      <c r="A24" s="52" t="s">
        <v>211</v>
      </c>
      <c r="B24" s="27" t="s">
        <v>79</v>
      </c>
      <c r="C24" s="50" t="s">
        <v>14</v>
      </c>
      <c r="D24" s="50" t="s">
        <v>16</v>
      </c>
      <c r="E24" s="50" t="s">
        <v>59</v>
      </c>
      <c r="F24" s="50" t="s">
        <v>42</v>
      </c>
      <c r="G24" s="16">
        <f>G25</f>
        <v>0</v>
      </c>
      <c r="H24" s="16">
        <f>I24-G24</f>
        <v>0</v>
      </c>
      <c r="I24" s="16">
        <f>I25</f>
        <v>0</v>
      </c>
      <c r="J24" s="187"/>
    </row>
    <row r="25" spans="1:10" ht="39.75" customHeight="1" hidden="1">
      <c r="A25" s="52" t="s">
        <v>212</v>
      </c>
      <c r="B25" s="27" t="s">
        <v>79</v>
      </c>
      <c r="C25" s="50" t="s">
        <v>14</v>
      </c>
      <c r="D25" s="50" t="s">
        <v>16</v>
      </c>
      <c r="E25" s="50" t="s">
        <v>59</v>
      </c>
      <c r="F25" s="50" t="s">
        <v>135</v>
      </c>
      <c r="G25" s="16">
        <v>0</v>
      </c>
      <c r="H25" s="16">
        <f>I25-G25</f>
        <v>0</v>
      </c>
      <c r="I25" s="16">
        <v>0</v>
      </c>
      <c r="J25" s="187"/>
    </row>
    <row r="26" spans="1:10" ht="42" customHeight="1">
      <c r="A26" s="47" t="s">
        <v>217</v>
      </c>
      <c r="B26" s="48" t="s">
        <v>79</v>
      </c>
      <c r="C26" s="69" t="s">
        <v>14</v>
      </c>
      <c r="D26" s="69" t="s">
        <v>16</v>
      </c>
      <c r="E26" s="69" t="s">
        <v>41</v>
      </c>
      <c r="F26" s="69" t="s">
        <v>42</v>
      </c>
      <c r="G26" s="43">
        <f>G27+G30</f>
        <v>1675.8</v>
      </c>
      <c r="H26" s="43"/>
      <c r="I26" s="43">
        <f>I27+I30</f>
        <v>1317.1</v>
      </c>
      <c r="J26" s="187"/>
    </row>
    <row r="27" spans="1:10" ht="50.25" customHeight="1">
      <c r="A27" s="52" t="s">
        <v>216</v>
      </c>
      <c r="B27" s="27" t="s">
        <v>79</v>
      </c>
      <c r="C27" s="50" t="s">
        <v>14</v>
      </c>
      <c r="D27" s="50" t="s">
        <v>16</v>
      </c>
      <c r="E27" s="50" t="s">
        <v>209</v>
      </c>
      <c r="F27" s="50" t="s">
        <v>42</v>
      </c>
      <c r="G27" s="16">
        <f>G28</f>
        <v>671.8</v>
      </c>
      <c r="H27" s="16">
        <f>I27-G27</f>
        <v>-265.29999999999995</v>
      </c>
      <c r="I27" s="16">
        <v>406.5</v>
      </c>
      <c r="J27" s="187"/>
    </row>
    <row r="28" spans="1:10" ht="24.75" customHeight="1">
      <c r="A28" s="52" t="s">
        <v>215</v>
      </c>
      <c r="B28" s="27" t="s">
        <v>79</v>
      </c>
      <c r="C28" s="50" t="s">
        <v>14</v>
      </c>
      <c r="D28" s="50" t="s">
        <v>16</v>
      </c>
      <c r="E28" s="50" t="s">
        <v>59</v>
      </c>
      <c r="F28" s="50" t="s">
        <v>42</v>
      </c>
      <c r="G28" s="16">
        <f>G29</f>
        <v>671.8</v>
      </c>
      <c r="H28" s="16">
        <f>I28-G28</f>
        <v>-265.29999999999995</v>
      </c>
      <c r="I28" s="16">
        <v>406.5</v>
      </c>
      <c r="J28" s="187"/>
    </row>
    <row r="29" spans="1:10" ht="37.5" customHeight="1">
      <c r="A29" s="52" t="s">
        <v>212</v>
      </c>
      <c r="B29" s="27" t="s">
        <v>79</v>
      </c>
      <c r="C29" s="50" t="s">
        <v>14</v>
      </c>
      <c r="D29" s="50" t="s">
        <v>16</v>
      </c>
      <c r="E29" s="50" t="s">
        <v>59</v>
      </c>
      <c r="F29" s="50" t="s">
        <v>135</v>
      </c>
      <c r="G29" s="16">
        <v>671.8</v>
      </c>
      <c r="H29" s="16">
        <f>I29-G29</f>
        <v>-265.29999999999995</v>
      </c>
      <c r="I29" s="16">
        <v>406.5</v>
      </c>
      <c r="J29" s="44"/>
    </row>
    <row r="30" spans="1:9" s="77" customFormat="1" ht="12.75" customHeight="1">
      <c r="A30" s="60" t="s">
        <v>40</v>
      </c>
      <c r="B30" s="48" t="s">
        <v>79</v>
      </c>
      <c r="C30" s="69" t="s">
        <v>14</v>
      </c>
      <c r="D30" s="69" t="s">
        <v>18</v>
      </c>
      <c r="E30" s="69" t="s">
        <v>57</v>
      </c>
      <c r="F30" s="69" t="s">
        <v>42</v>
      </c>
      <c r="G30" s="43">
        <f>G32+G33+G34+G35+G38+G36</f>
        <v>1004</v>
      </c>
      <c r="H30" s="43"/>
      <c r="I30" s="43">
        <f>I32+I33+I34+I36+I37+I38</f>
        <v>910.6</v>
      </c>
    </row>
    <row r="31" spans="1:9" ht="25.5" customHeight="1" hidden="1">
      <c r="A31" s="52" t="s">
        <v>116</v>
      </c>
      <c r="B31" s="27" t="s">
        <v>79</v>
      </c>
      <c r="C31" s="50" t="s">
        <v>14</v>
      </c>
      <c r="D31" s="50" t="s">
        <v>18</v>
      </c>
      <c r="E31" s="50" t="s">
        <v>57</v>
      </c>
      <c r="F31" s="50" t="s">
        <v>42</v>
      </c>
      <c r="G31" s="16">
        <f>G32+G33+G34+G35+G38</f>
        <v>998</v>
      </c>
      <c r="H31" s="16">
        <f>I31-G31</f>
        <v>-96.15999999999997</v>
      </c>
      <c r="I31" s="16">
        <f>I32+I33+I34+I35+I38</f>
        <v>901.84</v>
      </c>
    </row>
    <row r="32" spans="1:9" ht="38.25" customHeight="1">
      <c r="A32" s="52" t="s">
        <v>212</v>
      </c>
      <c r="B32" s="27" t="s">
        <v>79</v>
      </c>
      <c r="C32" s="50" t="s">
        <v>14</v>
      </c>
      <c r="D32" s="50" t="s">
        <v>18</v>
      </c>
      <c r="E32" s="50" t="s">
        <v>57</v>
      </c>
      <c r="F32" s="50" t="s">
        <v>135</v>
      </c>
      <c r="G32" s="16">
        <v>870.78</v>
      </c>
      <c r="H32" s="16">
        <f>I32-G32</f>
        <v>-174.57999999999993</v>
      </c>
      <c r="I32" s="16">
        <v>696.2</v>
      </c>
    </row>
    <row r="33" spans="1:9" ht="26.25" customHeight="1">
      <c r="A33" s="52" t="s">
        <v>147</v>
      </c>
      <c r="B33" s="27" t="s">
        <v>79</v>
      </c>
      <c r="C33" s="50" t="s">
        <v>14</v>
      </c>
      <c r="D33" s="50" t="s">
        <v>18</v>
      </c>
      <c r="E33" s="50" t="s">
        <v>57</v>
      </c>
      <c r="F33" s="50" t="s">
        <v>145</v>
      </c>
      <c r="G33" s="16">
        <v>25</v>
      </c>
      <c r="H33" s="16">
        <f>I33-G33</f>
        <v>5</v>
      </c>
      <c r="I33" s="16">
        <v>30</v>
      </c>
    </row>
    <row r="34" spans="1:9" ht="39" customHeight="1">
      <c r="A34" s="52" t="s">
        <v>213</v>
      </c>
      <c r="B34" s="27" t="s">
        <v>79</v>
      </c>
      <c r="C34" s="50" t="s">
        <v>14</v>
      </c>
      <c r="D34" s="50" t="s">
        <v>18</v>
      </c>
      <c r="E34" s="50" t="s">
        <v>57</v>
      </c>
      <c r="F34" s="50" t="s">
        <v>136</v>
      </c>
      <c r="G34" s="16">
        <v>83</v>
      </c>
      <c r="H34" s="16">
        <f>I34-G34</f>
        <v>53.400000000000006</v>
      </c>
      <c r="I34" s="16">
        <v>136.4</v>
      </c>
    </row>
    <row r="35" spans="1:9" ht="26.25" customHeight="1" hidden="1">
      <c r="A35" s="52" t="s">
        <v>148</v>
      </c>
      <c r="B35" s="27" t="s">
        <v>79</v>
      </c>
      <c r="C35" s="50" t="s">
        <v>14</v>
      </c>
      <c r="D35" s="50" t="s">
        <v>18</v>
      </c>
      <c r="E35" s="50" t="s">
        <v>57</v>
      </c>
      <c r="F35" s="50" t="s">
        <v>144</v>
      </c>
      <c r="G35" s="16">
        <v>14.24</v>
      </c>
      <c r="H35" s="16">
        <f>I35-G35</f>
        <v>0</v>
      </c>
      <c r="I35" s="16">
        <v>14.24</v>
      </c>
    </row>
    <row r="36" spans="1:9" ht="26.25" customHeight="1">
      <c r="A36" s="52" t="s">
        <v>309</v>
      </c>
      <c r="B36" s="27" t="s">
        <v>79</v>
      </c>
      <c r="C36" s="50" t="s">
        <v>14</v>
      </c>
      <c r="D36" s="50" t="s">
        <v>18</v>
      </c>
      <c r="E36" s="50" t="s">
        <v>57</v>
      </c>
      <c r="F36" s="50" t="s">
        <v>310</v>
      </c>
      <c r="G36" s="16">
        <v>6</v>
      </c>
      <c r="H36" s="16">
        <v>0</v>
      </c>
      <c r="I36" s="16">
        <v>3</v>
      </c>
    </row>
    <row r="37" spans="1:9" ht="26.25" customHeight="1">
      <c r="A37" s="52" t="s">
        <v>276</v>
      </c>
      <c r="B37" s="27" t="s">
        <v>79</v>
      </c>
      <c r="C37" s="50" t="s">
        <v>14</v>
      </c>
      <c r="D37" s="50" t="s">
        <v>18</v>
      </c>
      <c r="E37" s="50" t="s">
        <v>57</v>
      </c>
      <c r="F37" s="50" t="s">
        <v>144</v>
      </c>
      <c r="G37" s="16"/>
      <c r="H37" s="16"/>
      <c r="I37" s="16">
        <v>20</v>
      </c>
    </row>
    <row r="38" spans="1:9" ht="24.75" customHeight="1">
      <c r="A38" s="52" t="s">
        <v>214</v>
      </c>
      <c r="B38" s="27" t="s">
        <v>79</v>
      </c>
      <c r="C38" s="50" t="s">
        <v>14</v>
      </c>
      <c r="D38" s="50" t="s">
        <v>18</v>
      </c>
      <c r="E38" s="50" t="s">
        <v>57</v>
      </c>
      <c r="F38" s="50" t="s">
        <v>143</v>
      </c>
      <c r="G38" s="16">
        <v>4.98</v>
      </c>
      <c r="H38" s="16">
        <f aca="true" t="shared" si="1" ref="H38:H57">I38-G38</f>
        <v>20.02</v>
      </c>
      <c r="I38" s="16">
        <v>25</v>
      </c>
    </row>
    <row r="39" spans="1:10" ht="27" customHeight="1" hidden="1">
      <c r="A39" s="60" t="s">
        <v>43</v>
      </c>
      <c r="B39" s="48" t="s">
        <v>79</v>
      </c>
      <c r="C39" s="69" t="s">
        <v>14</v>
      </c>
      <c r="D39" s="69" t="s">
        <v>16</v>
      </c>
      <c r="E39" s="69" t="s">
        <v>59</v>
      </c>
      <c r="F39" s="69" t="s">
        <v>42</v>
      </c>
      <c r="G39" s="43">
        <f>G40</f>
        <v>360.89</v>
      </c>
      <c r="H39" s="43">
        <f t="shared" si="1"/>
        <v>150.76</v>
      </c>
      <c r="I39" s="43">
        <f>I40</f>
        <v>511.65</v>
      </c>
      <c r="J39" s="52"/>
    </row>
    <row r="40" spans="1:9" ht="32.25" customHeight="1" hidden="1">
      <c r="A40" s="52" t="s">
        <v>116</v>
      </c>
      <c r="B40" s="27" t="s">
        <v>79</v>
      </c>
      <c r="C40" s="50" t="s">
        <v>14</v>
      </c>
      <c r="D40" s="50" t="s">
        <v>16</v>
      </c>
      <c r="E40" s="50" t="s">
        <v>59</v>
      </c>
      <c r="F40" s="50" t="s">
        <v>42</v>
      </c>
      <c r="G40" s="16">
        <f>G41</f>
        <v>360.89</v>
      </c>
      <c r="H40" s="43">
        <f t="shared" si="1"/>
        <v>150.76</v>
      </c>
      <c r="I40" s="16">
        <f>I41</f>
        <v>511.65</v>
      </c>
    </row>
    <row r="41" spans="1:9" ht="12.75" customHeight="1" hidden="1">
      <c r="A41" s="52" t="s">
        <v>137</v>
      </c>
      <c r="B41" s="27" t="s">
        <v>79</v>
      </c>
      <c r="C41" s="50" t="s">
        <v>14</v>
      </c>
      <c r="D41" s="50" t="s">
        <v>16</v>
      </c>
      <c r="E41" s="50" t="s">
        <v>59</v>
      </c>
      <c r="F41" s="50" t="s">
        <v>135</v>
      </c>
      <c r="G41" s="16">
        <v>360.89</v>
      </c>
      <c r="H41" s="16">
        <f t="shared" si="1"/>
        <v>150.76</v>
      </c>
      <c r="I41" s="16">
        <v>511.65</v>
      </c>
    </row>
    <row r="42" spans="1:9" s="77" customFormat="1" ht="25.5" customHeight="1" hidden="1">
      <c r="A42" s="60" t="s">
        <v>175</v>
      </c>
      <c r="B42" s="48" t="s">
        <v>79</v>
      </c>
      <c r="C42" s="69" t="s">
        <v>14</v>
      </c>
      <c r="D42" s="69" t="s">
        <v>19</v>
      </c>
      <c r="E42" s="69" t="s">
        <v>173</v>
      </c>
      <c r="F42" s="69" t="s">
        <v>42</v>
      </c>
      <c r="G42" s="43"/>
      <c r="H42" s="43">
        <f t="shared" si="1"/>
        <v>10</v>
      </c>
      <c r="I42" s="43">
        <f>I43+I44</f>
        <v>10</v>
      </c>
    </row>
    <row r="43" spans="1:9" ht="12.75" customHeight="1" hidden="1">
      <c r="A43" s="52" t="s">
        <v>171</v>
      </c>
      <c r="B43" s="27" t="s">
        <v>79</v>
      </c>
      <c r="C43" s="50" t="s">
        <v>14</v>
      </c>
      <c r="D43" s="50" t="s">
        <v>19</v>
      </c>
      <c r="E43" s="50" t="s">
        <v>172</v>
      </c>
      <c r="F43" s="50" t="s">
        <v>136</v>
      </c>
      <c r="G43" s="16"/>
      <c r="H43" s="16">
        <f t="shared" si="1"/>
        <v>5</v>
      </c>
      <c r="I43" s="16">
        <v>5</v>
      </c>
    </row>
    <row r="44" spans="1:9" ht="12.75" customHeight="1" hidden="1">
      <c r="A44" s="52" t="s">
        <v>176</v>
      </c>
      <c r="B44" s="27" t="s">
        <v>79</v>
      </c>
      <c r="C44" s="50" t="s">
        <v>14</v>
      </c>
      <c r="D44" s="50" t="s">
        <v>19</v>
      </c>
      <c r="E44" s="50" t="s">
        <v>174</v>
      </c>
      <c r="F44" s="50" t="s">
        <v>136</v>
      </c>
      <c r="G44" s="16"/>
      <c r="H44" s="16">
        <f t="shared" si="1"/>
        <v>5</v>
      </c>
      <c r="I44" s="16">
        <v>5</v>
      </c>
    </row>
    <row r="45" spans="1:9" s="77" customFormat="1" ht="12.75" customHeight="1">
      <c r="A45" s="8" t="s">
        <v>269</v>
      </c>
      <c r="B45" s="116" t="s">
        <v>79</v>
      </c>
      <c r="C45" s="71" t="s">
        <v>14</v>
      </c>
      <c r="D45" s="71" t="s">
        <v>15</v>
      </c>
      <c r="E45" s="71" t="s">
        <v>41</v>
      </c>
      <c r="F45" s="69" t="s">
        <v>42</v>
      </c>
      <c r="G45" s="43">
        <f>G46</f>
        <v>0</v>
      </c>
      <c r="H45" s="43">
        <f t="shared" si="1"/>
        <v>0</v>
      </c>
      <c r="I45" s="43">
        <v>0</v>
      </c>
    </row>
    <row r="46" spans="1:9" ht="12.75" customHeight="1" hidden="1">
      <c r="A46" s="118" t="s">
        <v>270</v>
      </c>
      <c r="B46" s="107" t="s">
        <v>79</v>
      </c>
      <c r="C46" s="113" t="s">
        <v>14</v>
      </c>
      <c r="D46" s="113" t="s">
        <v>129</v>
      </c>
      <c r="E46" s="113" t="s">
        <v>279</v>
      </c>
      <c r="F46" s="50" t="s">
        <v>42</v>
      </c>
      <c r="G46" s="16">
        <f>G47</f>
        <v>0</v>
      </c>
      <c r="H46" s="16">
        <f t="shared" si="1"/>
        <v>0</v>
      </c>
      <c r="I46" s="16"/>
    </row>
    <row r="47" spans="1:9" ht="12.75" customHeight="1" hidden="1">
      <c r="A47" s="119" t="s">
        <v>44</v>
      </c>
      <c r="B47" s="107" t="s">
        <v>79</v>
      </c>
      <c r="C47" s="113" t="s">
        <v>14</v>
      </c>
      <c r="D47" s="113" t="s">
        <v>129</v>
      </c>
      <c r="E47" s="113" t="s">
        <v>279</v>
      </c>
      <c r="F47" s="50" t="s">
        <v>42</v>
      </c>
      <c r="G47" s="16">
        <f>G48</f>
        <v>0</v>
      </c>
      <c r="H47" s="16">
        <f t="shared" si="1"/>
        <v>0</v>
      </c>
      <c r="I47" s="16"/>
    </row>
    <row r="48" spans="1:9" ht="12.75" customHeight="1" hidden="1">
      <c r="A48" s="52" t="s">
        <v>218</v>
      </c>
      <c r="B48" s="107" t="s">
        <v>79</v>
      </c>
      <c r="C48" s="113" t="s">
        <v>14</v>
      </c>
      <c r="D48" s="113" t="s">
        <v>129</v>
      </c>
      <c r="E48" s="113" t="s">
        <v>279</v>
      </c>
      <c r="F48" s="50" t="s">
        <v>146</v>
      </c>
      <c r="G48" s="16">
        <v>0</v>
      </c>
      <c r="H48" s="16">
        <f t="shared" si="1"/>
        <v>0</v>
      </c>
      <c r="I48" s="16"/>
    </row>
    <row r="49" spans="1:9" ht="12.75" customHeight="1">
      <c r="A49" s="60" t="s">
        <v>220</v>
      </c>
      <c r="B49" s="27" t="s">
        <v>79</v>
      </c>
      <c r="C49" s="50" t="s">
        <v>14</v>
      </c>
      <c r="D49" s="50" t="s">
        <v>129</v>
      </c>
      <c r="E49" s="50" t="s">
        <v>41</v>
      </c>
      <c r="F49" s="50" t="s">
        <v>42</v>
      </c>
      <c r="G49" s="43">
        <f>G50</f>
        <v>30</v>
      </c>
      <c r="H49" s="16">
        <f t="shared" si="1"/>
        <v>-10</v>
      </c>
      <c r="I49" s="43">
        <v>20</v>
      </c>
    </row>
    <row r="50" spans="1:9" ht="12.75" customHeight="1">
      <c r="A50" s="52" t="s">
        <v>103</v>
      </c>
      <c r="B50" s="27" t="s">
        <v>79</v>
      </c>
      <c r="C50" s="50" t="s">
        <v>14</v>
      </c>
      <c r="D50" s="50" t="s">
        <v>129</v>
      </c>
      <c r="E50" s="50" t="s">
        <v>257</v>
      </c>
      <c r="F50" s="50" t="s">
        <v>42</v>
      </c>
      <c r="G50" s="16">
        <f>G51</f>
        <v>30</v>
      </c>
      <c r="H50" s="16">
        <f t="shared" si="1"/>
        <v>-10</v>
      </c>
      <c r="I50" s="16">
        <f>I51</f>
        <v>20</v>
      </c>
    </row>
    <row r="51" spans="1:9" ht="12.75" customHeight="1">
      <c r="A51" s="52" t="s">
        <v>44</v>
      </c>
      <c r="B51" s="27" t="s">
        <v>79</v>
      </c>
      <c r="C51" s="50" t="s">
        <v>14</v>
      </c>
      <c r="D51" s="50" t="s">
        <v>129</v>
      </c>
      <c r="E51" s="50" t="s">
        <v>279</v>
      </c>
      <c r="F51" s="50" t="s">
        <v>42</v>
      </c>
      <c r="G51" s="16">
        <f>G52</f>
        <v>30</v>
      </c>
      <c r="H51" s="16">
        <f t="shared" si="1"/>
        <v>-10</v>
      </c>
      <c r="I51" s="16">
        <f>I52</f>
        <v>20</v>
      </c>
    </row>
    <row r="52" spans="1:9" ht="13.5" customHeight="1">
      <c r="A52" s="52" t="s">
        <v>218</v>
      </c>
      <c r="B52" s="27" t="s">
        <v>79</v>
      </c>
      <c r="C52" s="50" t="s">
        <v>14</v>
      </c>
      <c r="D52" s="50" t="s">
        <v>129</v>
      </c>
      <c r="E52" s="50" t="s">
        <v>279</v>
      </c>
      <c r="F52" s="50" t="s">
        <v>146</v>
      </c>
      <c r="G52" s="16">
        <v>30</v>
      </c>
      <c r="H52" s="16">
        <f t="shared" si="1"/>
        <v>-10</v>
      </c>
      <c r="I52" s="16">
        <v>20</v>
      </c>
    </row>
    <row r="53" spans="1:9" s="77" customFormat="1" ht="13.5" customHeight="1" hidden="1">
      <c r="A53" s="8" t="s">
        <v>269</v>
      </c>
      <c r="B53" s="116" t="s">
        <v>79</v>
      </c>
      <c r="C53" s="71" t="s">
        <v>16</v>
      </c>
      <c r="D53" s="71" t="s">
        <v>15</v>
      </c>
      <c r="E53" s="71" t="s">
        <v>313</v>
      </c>
      <c r="F53" s="71" t="s">
        <v>42</v>
      </c>
      <c r="G53" s="43">
        <f>G54</f>
        <v>0</v>
      </c>
      <c r="H53" s="43">
        <f t="shared" si="1"/>
        <v>0</v>
      </c>
      <c r="I53" s="43">
        <f>I54</f>
        <v>0</v>
      </c>
    </row>
    <row r="54" spans="1:9" ht="14.25" customHeight="1" hidden="1">
      <c r="A54" s="120" t="s">
        <v>56</v>
      </c>
      <c r="B54" s="107" t="s">
        <v>79</v>
      </c>
      <c r="C54" s="113" t="s">
        <v>16</v>
      </c>
      <c r="D54" s="113" t="s">
        <v>17</v>
      </c>
      <c r="E54" s="113" t="s">
        <v>257</v>
      </c>
      <c r="F54" s="113" t="s">
        <v>42</v>
      </c>
      <c r="G54" s="16">
        <f>G55</f>
        <v>0</v>
      </c>
      <c r="H54" s="16">
        <f t="shared" si="1"/>
        <v>0</v>
      </c>
      <c r="I54" s="16">
        <f>I55</f>
        <v>0</v>
      </c>
    </row>
    <row r="55" spans="1:9" ht="36" customHeight="1" hidden="1">
      <c r="A55" s="119" t="s">
        <v>60</v>
      </c>
      <c r="B55" s="107" t="s">
        <v>79</v>
      </c>
      <c r="C55" s="113" t="s">
        <v>16</v>
      </c>
      <c r="D55" s="113" t="s">
        <v>17</v>
      </c>
      <c r="E55" s="113" t="s">
        <v>312</v>
      </c>
      <c r="F55" s="113" t="s">
        <v>42</v>
      </c>
      <c r="G55" s="16">
        <f>G56+G57</f>
        <v>0</v>
      </c>
      <c r="H55" s="16">
        <f t="shared" si="1"/>
        <v>0</v>
      </c>
      <c r="I55" s="16">
        <f>I56+I57</f>
        <v>0</v>
      </c>
    </row>
    <row r="56" spans="1:9" ht="35.25" customHeight="1" hidden="1">
      <c r="A56" s="109" t="s">
        <v>212</v>
      </c>
      <c r="B56" s="107" t="s">
        <v>79</v>
      </c>
      <c r="C56" s="113" t="s">
        <v>16</v>
      </c>
      <c r="D56" s="113" t="s">
        <v>17</v>
      </c>
      <c r="E56" s="113" t="s">
        <v>312</v>
      </c>
      <c r="F56" s="113" t="s">
        <v>135</v>
      </c>
      <c r="G56" s="16">
        <v>0</v>
      </c>
      <c r="H56" s="16">
        <f t="shared" si="1"/>
        <v>0</v>
      </c>
      <c r="I56" s="16">
        <v>0</v>
      </c>
    </row>
    <row r="57" spans="1:9" ht="24.75" customHeight="1" hidden="1">
      <c r="A57" s="52" t="s">
        <v>275</v>
      </c>
      <c r="B57" s="107" t="s">
        <v>79</v>
      </c>
      <c r="C57" s="113" t="s">
        <v>16</v>
      </c>
      <c r="D57" s="113" t="s">
        <v>17</v>
      </c>
      <c r="E57" s="113" t="s">
        <v>312</v>
      </c>
      <c r="F57" s="113" t="s">
        <v>136</v>
      </c>
      <c r="G57" s="16">
        <v>0</v>
      </c>
      <c r="H57" s="16">
        <f t="shared" si="1"/>
        <v>0</v>
      </c>
      <c r="I57" s="16">
        <v>0</v>
      </c>
    </row>
    <row r="58" spans="1:9" ht="12.75" customHeight="1">
      <c r="A58" s="47" t="s">
        <v>221</v>
      </c>
      <c r="B58" s="48" t="s">
        <v>79</v>
      </c>
      <c r="C58" s="69" t="s">
        <v>16</v>
      </c>
      <c r="D58" s="69" t="s">
        <v>15</v>
      </c>
      <c r="E58" s="69" t="s">
        <v>41</v>
      </c>
      <c r="F58" s="69" t="s">
        <v>42</v>
      </c>
      <c r="G58" s="43">
        <f>G59</f>
        <v>40.9</v>
      </c>
      <c r="H58" s="43">
        <f aca="true" t="shared" si="2" ref="H58:H100">I58-G58</f>
        <v>4.799999999999997</v>
      </c>
      <c r="I58" s="43">
        <f>I59</f>
        <v>45.699999999999996</v>
      </c>
    </row>
    <row r="59" spans="1:9" ht="17.25" customHeight="1">
      <c r="A59" s="49" t="s">
        <v>56</v>
      </c>
      <c r="B59" s="27" t="s">
        <v>79</v>
      </c>
      <c r="C59" s="50" t="s">
        <v>16</v>
      </c>
      <c r="D59" s="50" t="s">
        <v>17</v>
      </c>
      <c r="E59" s="50"/>
      <c r="F59" s="50" t="s">
        <v>42</v>
      </c>
      <c r="G59" s="16">
        <f>G60</f>
        <v>40.9</v>
      </c>
      <c r="H59" s="16">
        <f>I59-G59</f>
        <v>4.799999999999997</v>
      </c>
      <c r="I59" s="16">
        <f>I60</f>
        <v>45.699999999999996</v>
      </c>
    </row>
    <row r="60" spans="1:9" ht="39.75" customHeight="1">
      <c r="A60" s="64" t="s">
        <v>60</v>
      </c>
      <c r="B60" s="27" t="s">
        <v>79</v>
      </c>
      <c r="C60" s="50" t="s">
        <v>16</v>
      </c>
      <c r="D60" s="50" t="s">
        <v>17</v>
      </c>
      <c r="E60" s="50" t="s">
        <v>363</v>
      </c>
      <c r="F60" s="50" t="s">
        <v>42</v>
      </c>
      <c r="G60" s="16">
        <f>G64+G65</f>
        <v>40.9</v>
      </c>
      <c r="H60" s="16">
        <f t="shared" si="2"/>
        <v>4.799999999999997</v>
      </c>
      <c r="I60" s="16">
        <f>I64+I65</f>
        <v>45.699999999999996</v>
      </c>
    </row>
    <row r="61" spans="1:9" ht="25.5" customHeight="1" hidden="1">
      <c r="A61" s="60" t="s">
        <v>69</v>
      </c>
      <c r="B61" s="27" t="s">
        <v>79</v>
      </c>
      <c r="C61" s="50" t="s">
        <v>18</v>
      </c>
      <c r="D61" s="50" t="s">
        <v>55</v>
      </c>
      <c r="E61" s="50" t="s">
        <v>343</v>
      </c>
      <c r="F61" s="50" t="s">
        <v>42</v>
      </c>
      <c r="G61" s="43">
        <f>G62</f>
        <v>0</v>
      </c>
      <c r="H61" s="16">
        <f t="shared" si="2"/>
        <v>0</v>
      </c>
      <c r="I61" s="43">
        <f>I62</f>
        <v>0</v>
      </c>
    </row>
    <row r="62" spans="1:9" ht="25.5" customHeight="1" hidden="1">
      <c r="A62" s="52" t="s">
        <v>117</v>
      </c>
      <c r="B62" s="27" t="s">
        <v>79</v>
      </c>
      <c r="C62" s="50" t="s">
        <v>18</v>
      </c>
      <c r="D62" s="50" t="s">
        <v>55</v>
      </c>
      <c r="E62" s="50" t="s">
        <v>344</v>
      </c>
      <c r="F62" s="50" t="s">
        <v>42</v>
      </c>
      <c r="G62" s="16">
        <f>G63</f>
        <v>0</v>
      </c>
      <c r="H62" s="16">
        <f t="shared" si="2"/>
        <v>0</v>
      </c>
      <c r="I62" s="16">
        <f>I63</f>
        <v>0</v>
      </c>
    </row>
    <row r="63" spans="1:9" ht="25.5" customHeight="1" hidden="1">
      <c r="A63" s="52" t="s">
        <v>116</v>
      </c>
      <c r="B63" s="27" t="s">
        <v>79</v>
      </c>
      <c r="C63" s="50" t="s">
        <v>18</v>
      </c>
      <c r="D63" s="50" t="s">
        <v>55</v>
      </c>
      <c r="E63" s="50" t="s">
        <v>345</v>
      </c>
      <c r="F63" s="50" t="s">
        <v>58</v>
      </c>
      <c r="G63" s="16">
        <v>0</v>
      </c>
      <c r="H63" s="16">
        <f t="shared" si="2"/>
        <v>0</v>
      </c>
      <c r="I63" s="16">
        <v>0</v>
      </c>
    </row>
    <row r="64" spans="1:9" ht="12.75" customHeight="1">
      <c r="A64" s="52" t="s">
        <v>212</v>
      </c>
      <c r="B64" s="27" t="s">
        <v>79</v>
      </c>
      <c r="C64" s="50" t="s">
        <v>16</v>
      </c>
      <c r="D64" s="50" t="s">
        <v>17</v>
      </c>
      <c r="E64" s="50" t="s">
        <v>312</v>
      </c>
      <c r="F64" s="50" t="s">
        <v>135</v>
      </c>
      <c r="G64" s="16">
        <v>40.9</v>
      </c>
      <c r="H64" s="16">
        <f t="shared" si="2"/>
        <v>2.969999999999999</v>
      </c>
      <c r="I64" s="16">
        <v>43.87</v>
      </c>
    </row>
    <row r="65" spans="1:9" ht="12.75" customHeight="1">
      <c r="A65" s="52" t="s">
        <v>213</v>
      </c>
      <c r="B65" s="27" t="s">
        <v>79</v>
      </c>
      <c r="C65" s="50" t="s">
        <v>16</v>
      </c>
      <c r="D65" s="50" t="s">
        <v>17</v>
      </c>
      <c r="E65" s="50" t="s">
        <v>312</v>
      </c>
      <c r="F65" s="50" t="s">
        <v>136</v>
      </c>
      <c r="G65" s="16"/>
      <c r="H65" s="16">
        <f t="shared" si="2"/>
        <v>1.83</v>
      </c>
      <c r="I65" s="16">
        <v>1.83</v>
      </c>
    </row>
    <row r="66" spans="1:9" ht="12.75" customHeight="1" hidden="1">
      <c r="A66" s="47"/>
      <c r="B66" s="48"/>
      <c r="C66" s="48" t="s">
        <v>17</v>
      </c>
      <c r="D66" s="50" t="s">
        <v>18</v>
      </c>
      <c r="E66" s="50" t="s">
        <v>344</v>
      </c>
      <c r="F66" s="50" t="s">
        <v>348</v>
      </c>
      <c r="G66" s="16">
        <v>40.9</v>
      </c>
      <c r="H66" s="12"/>
      <c r="I66" s="16"/>
    </row>
    <row r="67" spans="1:9" ht="12.75" customHeight="1" hidden="1">
      <c r="A67" s="47"/>
      <c r="B67" s="48" t="s">
        <v>79</v>
      </c>
      <c r="C67" s="48" t="s">
        <v>17</v>
      </c>
      <c r="D67" s="50" t="s">
        <v>22</v>
      </c>
      <c r="E67" s="50" t="s">
        <v>345</v>
      </c>
      <c r="F67" s="50" t="s">
        <v>349</v>
      </c>
      <c r="G67" s="16">
        <v>40.9</v>
      </c>
      <c r="H67" s="12"/>
      <c r="I67" s="16"/>
    </row>
    <row r="68" spans="1:9" ht="12.75" customHeight="1" hidden="1">
      <c r="A68" s="52"/>
      <c r="B68" s="48" t="s">
        <v>79</v>
      </c>
      <c r="C68" s="48" t="s">
        <v>17</v>
      </c>
      <c r="D68" s="50" t="s">
        <v>342</v>
      </c>
      <c r="E68" s="50" t="s">
        <v>346</v>
      </c>
      <c r="F68" s="50" t="s">
        <v>350</v>
      </c>
      <c r="G68" s="16">
        <v>40.9</v>
      </c>
      <c r="H68" s="12"/>
      <c r="I68" s="16"/>
    </row>
    <row r="69" spans="1:9" ht="12.75" customHeight="1">
      <c r="A69" s="60" t="s">
        <v>340</v>
      </c>
      <c r="B69" s="48" t="s">
        <v>79</v>
      </c>
      <c r="C69" s="48" t="s">
        <v>17</v>
      </c>
      <c r="D69" s="50"/>
      <c r="E69" s="50"/>
      <c r="F69" s="50"/>
      <c r="G69" s="16">
        <v>1.5</v>
      </c>
      <c r="H69" s="122">
        <v>0</v>
      </c>
      <c r="I69" s="43">
        <v>0.5</v>
      </c>
    </row>
    <row r="70" spans="1:9" ht="12.75" customHeight="1">
      <c r="A70" s="52" t="s">
        <v>341</v>
      </c>
      <c r="B70" s="48" t="s">
        <v>79</v>
      </c>
      <c r="C70" s="48" t="s">
        <v>17</v>
      </c>
      <c r="D70" s="50" t="s">
        <v>321</v>
      </c>
      <c r="E70" s="50"/>
      <c r="F70" s="50"/>
      <c r="G70" s="16">
        <v>1.5</v>
      </c>
      <c r="H70" s="122">
        <v>0</v>
      </c>
      <c r="I70" s="16">
        <v>0.5</v>
      </c>
    </row>
    <row r="71" spans="1:9" ht="12.75" customHeight="1">
      <c r="A71" s="52" t="s">
        <v>330</v>
      </c>
      <c r="B71" s="48" t="s">
        <v>79</v>
      </c>
      <c r="C71" s="48" t="s">
        <v>17</v>
      </c>
      <c r="D71" s="50" t="s">
        <v>321</v>
      </c>
      <c r="E71" s="50" t="s">
        <v>347</v>
      </c>
      <c r="F71" s="50" t="s">
        <v>143</v>
      </c>
      <c r="G71" s="16">
        <v>1.5</v>
      </c>
      <c r="H71" s="123"/>
      <c r="I71" s="16">
        <v>0.5</v>
      </c>
    </row>
    <row r="72" spans="1:9" ht="12.75" customHeight="1">
      <c r="A72" s="60" t="s">
        <v>226</v>
      </c>
      <c r="B72" s="48" t="s">
        <v>79</v>
      </c>
      <c r="C72" s="69" t="s">
        <v>18</v>
      </c>
      <c r="D72" s="69" t="s">
        <v>15</v>
      </c>
      <c r="E72" s="69" t="s">
        <v>41</v>
      </c>
      <c r="F72" s="69" t="s">
        <v>42</v>
      </c>
      <c r="G72" s="43">
        <f>G73</f>
        <v>241.7</v>
      </c>
      <c r="H72" s="16">
        <f t="shared" si="2"/>
        <v>-241.7</v>
      </c>
      <c r="I72" s="43">
        <f>I73</f>
        <v>0</v>
      </c>
    </row>
    <row r="73" spans="1:9" ht="12.75" customHeight="1">
      <c r="A73" s="52" t="s">
        <v>199</v>
      </c>
      <c r="B73" s="27" t="s">
        <v>79</v>
      </c>
      <c r="C73" s="50" t="s">
        <v>18</v>
      </c>
      <c r="D73" s="50" t="s">
        <v>198</v>
      </c>
      <c r="E73" s="50" t="s">
        <v>41</v>
      </c>
      <c r="F73" s="50" t="s">
        <v>42</v>
      </c>
      <c r="G73" s="16">
        <f>G74</f>
        <v>241.7</v>
      </c>
      <c r="H73" s="16">
        <f t="shared" si="2"/>
        <v>-241.7</v>
      </c>
      <c r="I73" s="16">
        <f>I74</f>
        <v>0</v>
      </c>
    </row>
    <row r="74" spans="1:9" ht="12.75" customHeight="1">
      <c r="A74" s="52" t="s">
        <v>225</v>
      </c>
      <c r="B74" s="27" t="s">
        <v>79</v>
      </c>
      <c r="C74" s="50" t="s">
        <v>18</v>
      </c>
      <c r="D74" s="50" t="s">
        <v>198</v>
      </c>
      <c r="E74" s="50" t="s">
        <v>224</v>
      </c>
      <c r="F74" s="50" t="s">
        <v>42</v>
      </c>
      <c r="G74" s="16">
        <f>G75</f>
        <v>241.7</v>
      </c>
      <c r="H74" s="16">
        <f t="shared" si="2"/>
        <v>-241.7</v>
      </c>
      <c r="I74" s="16">
        <f>I75</f>
        <v>0</v>
      </c>
    </row>
    <row r="75" spans="1:9" ht="12.75" customHeight="1">
      <c r="A75" s="52" t="s">
        <v>223</v>
      </c>
      <c r="B75" s="27" t="s">
        <v>79</v>
      </c>
      <c r="C75" s="50" t="s">
        <v>18</v>
      </c>
      <c r="D75" s="50" t="s">
        <v>198</v>
      </c>
      <c r="E75" s="50" t="s">
        <v>222</v>
      </c>
      <c r="F75" s="50" t="s">
        <v>42</v>
      </c>
      <c r="G75" s="16">
        <f>G76</f>
        <v>241.7</v>
      </c>
      <c r="H75" s="16">
        <f t="shared" si="2"/>
        <v>-241.7</v>
      </c>
      <c r="I75" s="16">
        <f>I76</f>
        <v>0</v>
      </c>
    </row>
    <row r="76" spans="1:9" ht="48.75" customHeight="1">
      <c r="A76" s="52" t="s">
        <v>213</v>
      </c>
      <c r="B76" s="27" t="s">
        <v>79</v>
      </c>
      <c r="C76" s="50" t="s">
        <v>18</v>
      </c>
      <c r="D76" s="50" t="s">
        <v>198</v>
      </c>
      <c r="E76" s="50" t="s">
        <v>222</v>
      </c>
      <c r="F76" s="50" t="s">
        <v>136</v>
      </c>
      <c r="G76" s="16">
        <v>241.7</v>
      </c>
      <c r="H76" s="16">
        <f t="shared" si="2"/>
        <v>-241.7</v>
      </c>
      <c r="I76" s="16">
        <v>0</v>
      </c>
    </row>
    <row r="77" spans="1:9" ht="12.75" customHeight="1" hidden="1">
      <c r="A77" s="60" t="s">
        <v>45</v>
      </c>
      <c r="B77" s="27" t="s">
        <v>79</v>
      </c>
      <c r="C77" s="50" t="s">
        <v>19</v>
      </c>
      <c r="D77" s="50" t="s">
        <v>19</v>
      </c>
      <c r="E77" s="50" t="s">
        <v>41</v>
      </c>
      <c r="F77" s="50" t="s">
        <v>42</v>
      </c>
      <c r="G77" s="43">
        <f>G78</f>
        <v>93.03999999999999</v>
      </c>
      <c r="H77" s="43">
        <f t="shared" si="2"/>
        <v>-9.399999999999991</v>
      </c>
      <c r="I77" s="43">
        <f>I79+I80</f>
        <v>83.64</v>
      </c>
    </row>
    <row r="78" spans="1:9" ht="25.5" customHeight="1" hidden="1">
      <c r="A78" s="52" t="s">
        <v>46</v>
      </c>
      <c r="B78" s="27" t="s">
        <v>79</v>
      </c>
      <c r="C78" s="50" t="s">
        <v>19</v>
      </c>
      <c r="D78" s="50" t="s">
        <v>19</v>
      </c>
      <c r="E78" s="50" t="s">
        <v>89</v>
      </c>
      <c r="F78" s="50" t="s">
        <v>42</v>
      </c>
      <c r="G78" s="16">
        <f>G79+G80</f>
        <v>93.03999999999999</v>
      </c>
      <c r="H78" s="16">
        <f t="shared" si="2"/>
        <v>-9.399999999999991</v>
      </c>
      <c r="I78" s="16">
        <f>I79+I80</f>
        <v>83.64</v>
      </c>
    </row>
    <row r="79" spans="1:9" ht="12.75" customHeight="1" hidden="1">
      <c r="A79" s="52" t="s">
        <v>137</v>
      </c>
      <c r="B79" s="27" t="s">
        <v>79</v>
      </c>
      <c r="C79" s="50" t="s">
        <v>19</v>
      </c>
      <c r="D79" s="50" t="s">
        <v>19</v>
      </c>
      <c r="E79" s="50" t="s">
        <v>89</v>
      </c>
      <c r="F79" s="50" t="s">
        <v>135</v>
      </c>
      <c r="G79" s="16">
        <v>78.97</v>
      </c>
      <c r="H79" s="16">
        <f t="shared" si="2"/>
        <v>2.1700000000000017</v>
      </c>
      <c r="I79" s="16">
        <v>81.14</v>
      </c>
    </row>
    <row r="80" spans="1:9" ht="25.5" customHeight="1" hidden="1">
      <c r="A80" s="52" t="s">
        <v>138</v>
      </c>
      <c r="B80" s="27" t="s">
        <v>79</v>
      </c>
      <c r="C80" s="50" t="s">
        <v>19</v>
      </c>
      <c r="D80" s="50" t="s">
        <v>19</v>
      </c>
      <c r="E80" s="50" t="s">
        <v>89</v>
      </c>
      <c r="F80" s="50" t="s">
        <v>136</v>
      </c>
      <c r="G80" s="16">
        <v>14.07</v>
      </c>
      <c r="H80" s="16">
        <f t="shared" si="2"/>
        <v>-11.57</v>
      </c>
      <c r="I80" s="16">
        <v>2.5</v>
      </c>
    </row>
    <row r="81" spans="1:10" ht="12.75" customHeight="1">
      <c r="A81" s="62" t="s">
        <v>62</v>
      </c>
      <c r="B81" s="48" t="s">
        <v>79</v>
      </c>
      <c r="C81" s="48" t="s">
        <v>22</v>
      </c>
      <c r="D81" s="48" t="s">
        <v>15</v>
      </c>
      <c r="E81" s="48" t="s">
        <v>41</v>
      </c>
      <c r="F81" s="48" t="s">
        <v>42</v>
      </c>
      <c r="G81" s="43">
        <f>G82+G97+G93</f>
        <v>268.1</v>
      </c>
      <c r="H81" s="43">
        <f t="shared" si="2"/>
        <v>-46.400000000000034</v>
      </c>
      <c r="I81" s="43">
        <f>I97+I91+I86+I84</f>
        <v>221.7</v>
      </c>
      <c r="J81" s="44"/>
    </row>
    <row r="82" spans="1:10" ht="12.75" customHeight="1">
      <c r="A82" s="81" t="s">
        <v>231</v>
      </c>
      <c r="B82" s="27" t="s">
        <v>79</v>
      </c>
      <c r="C82" s="27" t="s">
        <v>22</v>
      </c>
      <c r="D82" s="27" t="s">
        <v>16</v>
      </c>
      <c r="E82" s="27" t="s">
        <v>41</v>
      </c>
      <c r="F82" s="27" t="s">
        <v>42</v>
      </c>
      <c r="G82" s="16">
        <f>G83</f>
        <v>238.10000000000002</v>
      </c>
      <c r="H82" s="43">
        <f t="shared" si="2"/>
        <v>-51.10000000000002</v>
      </c>
      <c r="I82" s="16">
        <f>I83</f>
        <v>187</v>
      </c>
      <c r="J82" s="44"/>
    </row>
    <row r="83" spans="1:10" ht="13.5" customHeight="1">
      <c r="A83" s="81" t="s">
        <v>229</v>
      </c>
      <c r="B83" s="27" t="s">
        <v>79</v>
      </c>
      <c r="C83" s="27" t="s">
        <v>22</v>
      </c>
      <c r="D83" s="27" t="s">
        <v>16</v>
      </c>
      <c r="E83" s="27" t="s">
        <v>230</v>
      </c>
      <c r="F83" s="27" t="s">
        <v>42</v>
      </c>
      <c r="G83" s="16">
        <f>G84</f>
        <v>238.10000000000002</v>
      </c>
      <c r="H83" s="43">
        <f t="shared" si="2"/>
        <v>-51.10000000000002</v>
      </c>
      <c r="I83" s="16">
        <f>I84</f>
        <v>187</v>
      </c>
      <c r="J83" s="44"/>
    </row>
    <row r="84" spans="1:10" ht="26.25" customHeight="1">
      <c r="A84" s="81" t="s">
        <v>228</v>
      </c>
      <c r="B84" s="27" t="s">
        <v>79</v>
      </c>
      <c r="C84" s="27" t="s">
        <v>22</v>
      </c>
      <c r="D84" s="27" t="s">
        <v>16</v>
      </c>
      <c r="E84" s="27" t="s">
        <v>90</v>
      </c>
      <c r="F84" s="27" t="s">
        <v>42</v>
      </c>
      <c r="G84" s="16">
        <f>G85+G86+G91+G92</f>
        <v>238.10000000000002</v>
      </c>
      <c r="H84" s="16">
        <f t="shared" si="2"/>
        <v>-51.10000000000002</v>
      </c>
      <c r="I84" s="16">
        <v>187</v>
      </c>
      <c r="J84" s="44"/>
    </row>
    <row r="85" spans="1:10" ht="38.25" customHeight="1" hidden="1">
      <c r="A85" s="52" t="s">
        <v>212</v>
      </c>
      <c r="B85" s="27" t="s">
        <v>79</v>
      </c>
      <c r="C85" s="27" t="s">
        <v>22</v>
      </c>
      <c r="D85" s="27" t="s">
        <v>16</v>
      </c>
      <c r="E85" s="27" t="s">
        <v>90</v>
      </c>
      <c r="F85" s="27" t="s">
        <v>135</v>
      </c>
      <c r="G85" s="16">
        <v>0</v>
      </c>
      <c r="H85" s="16">
        <f t="shared" si="2"/>
        <v>0</v>
      </c>
      <c r="I85" s="16">
        <v>0</v>
      </c>
      <c r="J85" s="44"/>
    </row>
    <row r="86" spans="1:10" ht="36" customHeight="1">
      <c r="A86" s="52" t="s">
        <v>213</v>
      </c>
      <c r="B86" s="27" t="s">
        <v>79</v>
      </c>
      <c r="C86" s="27" t="s">
        <v>22</v>
      </c>
      <c r="D86" s="27" t="s">
        <v>16</v>
      </c>
      <c r="E86" s="27" t="s">
        <v>90</v>
      </c>
      <c r="F86" s="27" t="s">
        <v>136</v>
      </c>
      <c r="G86" s="16">
        <v>182.8</v>
      </c>
      <c r="H86" s="16">
        <v>103.2</v>
      </c>
      <c r="I86" s="16">
        <v>7.7</v>
      </c>
      <c r="J86" s="44"/>
    </row>
    <row r="87" spans="1:10" ht="25.5" customHeight="1" hidden="1">
      <c r="A87" s="52" t="s">
        <v>182</v>
      </c>
      <c r="B87" s="27" t="s">
        <v>79</v>
      </c>
      <c r="C87" s="27" t="s">
        <v>22</v>
      </c>
      <c r="D87" s="27" t="s">
        <v>16</v>
      </c>
      <c r="E87" s="27" t="s">
        <v>180</v>
      </c>
      <c r="F87" s="27" t="s">
        <v>42</v>
      </c>
      <c r="G87" s="16"/>
      <c r="H87" s="16">
        <f t="shared" si="2"/>
        <v>30</v>
      </c>
      <c r="I87" s="16">
        <f>I88</f>
        <v>30</v>
      </c>
      <c r="J87" s="44"/>
    </row>
    <row r="88" spans="1:10" ht="25.5" customHeight="1" hidden="1">
      <c r="A88" s="52" t="s">
        <v>183</v>
      </c>
      <c r="B88" s="27" t="s">
        <v>181</v>
      </c>
      <c r="C88" s="27" t="s">
        <v>22</v>
      </c>
      <c r="D88" s="27" t="s">
        <v>16</v>
      </c>
      <c r="E88" s="27" t="s">
        <v>180</v>
      </c>
      <c r="F88" s="27" t="s">
        <v>136</v>
      </c>
      <c r="G88" s="16"/>
      <c r="H88" s="16">
        <f t="shared" si="2"/>
        <v>30</v>
      </c>
      <c r="I88" s="16">
        <v>30</v>
      </c>
      <c r="J88" s="44"/>
    </row>
    <row r="89" spans="1:9" ht="12.75" customHeight="1" hidden="1">
      <c r="A89" s="63" t="s">
        <v>62</v>
      </c>
      <c r="B89" s="27" t="s">
        <v>79</v>
      </c>
      <c r="C89" s="50" t="s">
        <v>22</v>
      </c>
      <c r="D89" s="50" t="s">
        <v>15</v>
      </c>
      <c r="E89" s="50" t="s">
        <v>41</v>
      </c>
      <c r="F89" s="50" t="s">
        <v>42</v>
      </c>
      <c r="G89" s="43">
        <f>G100</f>
        <v>30</v>
      </c>
      <c r="H89" s="16">
        <f t="shared" si="2"/>
        <v>-10</v>
      </c>
      <c r="I89" s="43">
        <f>I100</f>
        <v>20</v>
      </c>
    </row>
    <row r="90" spans="1:9" ht="12.75" customHeight="1" hidden="1">
      <c r="A90" s="52"/>
      <c r="B90" s="27" t="s">
        <v>79</v>
      </c>
      <c r="C90" s="50" t="s">
        <v>22</v>
      </c>
      <c r="D90" s="50" t="s">
        <v>17</v>
      </c>
      <c r="E90" s="50" t="s">
        <v>132</v>
      </c>
      <c r="F90" s="50" t="s">
        <v>42</v>
      </c>
      <c r="G90" s="16" t="e">
        <f>#REF!</f>
        <v>#REF!</v>
      </c>
      <c r="H90" s="16" t="e">
        <f t="shared" si="2"/>
        <v>#REF!</v>
      </c>
      <c r="I90" s="16" t="e">
        <f>#REF!</f>
        <v>#REF!</v>
      </c>
    </row>
    <row r="91" spans="1:9" ht="29.25" customHeight="1">
      <c r="A91" s="52" t="s">
        <v>328</v>
      </c>
      <c r="B91" s="27" t="s">
        <v>79</v>
      </c>
      <c r="C91" s="50" t="s">
        <v>22</v>
      </c>
      <c r="D91" s="50" t="s">
        <v>16</v>
      </c>
      <c r="E91" s="50" t="s">
        <v>90</v>
      </c>
      <c r="F91" s="50" t="s">
        <v>144</v>
      </c>
      <c r="G91" s="16">
        <v>53</v>
      </c>
      <c r="H91" s="16">
        <f aca="true" t="shared" si="3" ref="H91:H96">I91-G91</f>
        <v>-46</v>
      </c>
      <c r="I91" s="16">
        <v>7</v>
      </c>
    </row>
    <row r="92" spans="1:9" ht="29.25" customHeight="1">
      <c r="A92" s="52" t="s">
        <v>326</v>
      </c>
      <c r="B92" s="27" t="s">
        <v>79</v>
      </c>
      <c r="C92" s="50" t="s">
        <v>22</v>
      </c>
      <c r="D92" s="50" t="s">
        <v>16</v>
      </c>
      <c r="E92" s="50" t="s">
        <v>90</v>
      </c>
      <c r="F92" s="50" t="s">
        <v>143</v>
      </c>
      <c r="G92" s="16">
        <v>2.3</v>
      </c>
      <c r="H92" s="16">
        <f t="shared" si="3"/>
        <v>-2.3</v>
      </c>
      <c r="I92" s="16">
        <v>0</v>
      </c>
    </row>
    <row r="93" spans="1:9" s="121" customFormat="1" ht="36.75" customHeight="1" hidden="1">
      <c r="A93" s="110" t="s">
        <v>324</v>
      </c>
      <c r="B93" s="107" t="s">
        <v>79</v>
      </c>
      <c r="C93" s="113" t="s">
        <v>22</v>
      </c>
      <c r="D93" s="113" t="s">
        <v>17</v>
      </c>
      <c r="E93" s="113" t="s">
        <v>306</v>
      </c>
      <c r="F93" s="113" t="s">
        <v>42</v>
      </c>
      <c r="G93" s="16">
        <f>G94</f>
        <v>0</v>
      </c>
      <c r="H93" s="16">
        <f t="shared" si="3"/>
        <v>0</v>
      </c>
      <c r="I93" s="16">
        <v>0</v>
      </c>
    </row>
    <row r="94" spans="1:9" ht="26.25" customHeight="1" hidden="1">
      <c r="A94" s="111" t="s">
        <v>292</v>
      </c>
      <c r="B94" s="107" t="s">
        <v>79</v>
      </c>
      <c r="C94" s="113" t="s">
        <v>22</v>
      </c>
      <c r="D94" s="113" t="s">
        <v>17</v>
      </c>
      <c r="E94" s="113" t="s">
        <v>315</v>
      </c>
      <c r="F94" s="113" t="s">
        <v>42</v>
      </c>
      <c r="G94" s="16">
        <f>G95</f>
        <v>0</v>
      </c>
      <c r="H94" s="16">
        <f t="shared" si="3"/>
        <v>0</v>
      </c>
      <c r="I94" s="16">
        <v>0</v>
      </c>
    </row>
    <row r="95" spans="1:9" ht="26.25" customHeight="1" hidden="1">
      <c r="A95" s="111" t="s">
        <v>293</v>
      </c>
      <c r="B95" s="107" t="s">
        <v>79</v>
      </c>
      <c r="C95" s="113" t="s">
        <v>22</v>
      </c>
      <c r="D95" s="113" t="s">
        <v>17</v>
      </c>
      <c r="E95" s="113" t="s">
        <v>315</v>
      </c>
      <c r="F95" s="113" t="s">
        <v>42</v>
      </c>
      <c r="G95" s="16">
        <f>G96</f>
        <v>0</v>
      </c>
      <c r="H95" s="16">
        <f t="shared" si="3"/>
        <v>0</v>
      </c>
      <c r="I95" s="16">
        <v>0</v>
      </c>
    </row>
    <row r="96" spans="1:9" ht="25.5" customHeight="1" hidden="1">
      <c r="A96" s="52" t="s">
        <v>294</v>
      </c>
      <c r="B96" s="107" t="s">
        <v>79</v>
      </c>
      <c r="C96" s="113" t="s">
        <v>22</v>
      </c>
      <c r="D96" s="113" t="s">
        <v>17</v>
      </c>
      <c r="E96" s="113" t="s">
        <v>315</v>
      </c>
      <c r="F96" s="113" t="s">
        <v>136</v>
      </c>
      <c r="G96" s="16">
        <v>0</v>
      </c>
      <c r="H96" s="16">
        <f t="shared" si="3"/>
        <v>0</v>
      </c>
      <c r="I96" s="16">
        <v>0</v>
      </c>
    </row>
    <row r="97" spans="1:9" ht="12.75" customHeight="1">
      <c r="A97" s="60" t="s">
        <v>131</v>
      </c>
      <c r="B97" s="48" t="s">
        <v>79</v>
      </c>
      <c r="C97" s="69" t="s">
        <v>22</v>
      </c>
      <c r="D97" s="69" t="s">
        <v>17</v>
      </c>
      <c r="E97" s="69" t="s">
        <v>41</v>
      </c>
      <c r="F97" s="69" t="s">
        <v>42</v>
      </c>
      <c r="G97" s="43">
        <f>G98</f>
        <v>30</v>
      </c>
      <c r="H97" s="43">
        <f t="shared" si="2"/>
        <v>-10</v>
      </c>
      <c r="I97" s="43">
        <f>I98</f>
        <v>20</v>
      </c>
    </row>
    <row r="98" spans="1:9" ht="12.75" customHeight="1">
      <c r="A98" s="52" t="s">
        <v>131</v>
      </c>
      <c r="B98" s="27" t="s">
        <v>79</v>
      </c>
      <c r="C98" s="50" t="s">
        <v>22</v>
      </c>
      <c r="D98" s="50" t="s">
        <v>17</v>
      </c>
      <c r="E98" s="50" t="s">
        <v>227</v>
      </c>
      <c r="F98" s="50" t="s">
        <v>42</v>
      </c>
      <c r="G98" s="16">
        <f>G99</f>
        <v>30</v>
      </c>
      <c r="H98" s="16">
        <f t="shared" si="2"/>
        <v>-10</v>
      </c>
      <c r="I98" s="16">
        <f>I99</f>
        <v>20</v>
      </c>
    </row>
    <row r="99" spans="1:9" ht="22.5" customHeight="1">
      <c r="A99" s="52" t="s">
        <v>245</v>
      </c>
      <c r="B99" s="27" t="s">
        <v>79</v>
      </c>
      <c r="C99" s="50" t="s">
        <v>22</v>
      </c>
      <c r="D99" s="50" t="s">
        <v>17</v>
      </c>
      <c r="E99" s="50" t="s">
        <v>132</v>
      </c>
      <c r="F99" s="50" t="s">
        <v>42</v>
      </c>
      <c r="G99" s="16">
        <f>G100</f>
        <v>30</v>
      </c>
      <c r="H99" s="16">
        <f t="shared" si="2"/>
        <v>-10</v>
      </c>
      <c r="I99" s="16">
        <f>I100</f>
        <v>20</v>
      </c>
    </row>
    <row r="100" spans="1:9" ht="36.75" customHeight="1">
      <c r="A100" s="52" t="s">
        <v>213</v>
      </c>
      <c r="B100" s="27" t="s">
        <v>79</v>
      </c>
      <c r="C100" s="50" t="s">
        <v>22</v>
      </c>
      <c r="D100" s="50" t="s">
        <v>17</v>
      </c>
      <c r="E100" s="50" t="s">
        <v>132</v>
      </c>
      <c r="F100" s="50" t="s">
        <v>136</v>
      </c>
      <c r="G100" s="16">
        <v>30</v>
      </c>
      <c r="H100" s="16">
        <f t="shared" si="2"/>
        <v>-10</v>
      </c>
      <c r="I100" s="16">
        <v>20</v>
      </c>
    </row>
    <row r="101" spans="1:9" ht="12.75" customHeight="1">
      <c r="A101" s="60" t="s">
        <v>235</v>
      </c>
      <c r="B101" s="48" t="s">
        <v>79</v>
      </c>
      <c r="C101" s="69" t="s">
        <v>19</v>
      </c>
      <c r="D101" s="69" t="s">
        <v>15</v>
      </c>
      <c r="E101" s="69" t="s">
        <v>41</v>
      </c>
      <c r="F101" s="69" t="s">
        <v>42</v>
      </c>
      <c r="G101" s="43">
        <f>G102+G107</f>
        <v>181.6</v>
      </c>
      <c r="H101" s="43">
        <f>I101-G101</f>
        <v>-55.5</v>
      </c>
      <c r="I101" s="43">
        <f>I111+I110</f>
        <v>126.1</v>
      </c>
    </row>
    <row r="102" spans="1:9" ht="36.75" customHeight="1" hidden="1">
      <c r="A102" s="110" t="s">
        <v>333</v>
      </c>
      <c r="B102" s="107" t="s">
        <v>79</v>
      </c>
      <c r="C102" s="113" t="s">
        <v>19</v>
      </c>
      <c r="D102" s="113" t="s">
        <v>15</v>
      </c>
      <c r="E102" s="113" t="s">
        <v>306</v>
      </c>
      <c r="F102" s="113" t="s">
        <v>42</v>
      </c>
      <c r="G102" s="16">
        <v>0</v>
      </c>
      <c r="H102" s="16">
        <f>H103</f>
        <v>-166.79999999999998</v>
      </c>
      <c r="I102" s="16">
        <v>0</v>
      </c>
    </row>
    <row r="103" spans="1:9" ht="51" customHeight="1" hidden="1">
      <c r="A103" s="111" t="s">
        <v>331</v>
      </c>
      <c r="B103" s="107" t="s">
        <v>79</v>
      </c>
      <c r="C103" s="113" t="s">
        <v>19</v>
      </c>
      <c r="D103" s="113" t="s">
        <v>19</v>
      </c>
      <c r="E103" s="113" t="s">
        <v>89</v>
      </c>
      <c r="F103" s="113" t="s">
        <v>42</v>
      </c>
      <c r="G103" s="16">
        <v>0</v>
      </c>
      <c r="H103" s="16">
        <f>H104</f>
        <v>-166.79999999999998</v>
      </c>
      <c r="I103" s="16">
        <v>0</v>
      </c>
    </row>
    <row r="104" spans="1:9" ht="65.25" customHeight="1" hidden="1">
      <c r="A104" s="109" t="s">
        <v>332</v>
      </c>
      <c r="B104" s="107" t="s">
        <v>79</v>
      </c>
      <c r="C104" s="113" t="s">
        <v>19</v>
      </c>
      <c r="D104" s="113" t="s">
        <v>19</v>
      </c>
      <c r="E104" s="113" t="s">
        <v>317</v>
      </c>
      <c r="F104" s="113" t="s">
        <v>42</v>
      </c>
      <c r="G104" s="16">
        <v>0</v>
      </c>
      <c r="H104" s="16">
        <f>H105+H106</f>
        <v>-166.79999999999998</v>
      </c>
      <c r="I104" s="16">
        <v>0</v>
      </c>
    </row>
    <row r="105" spans="1:9" ht="37.5" customHeight="1" hidden="1">
      <c r="A105" s="109" t="s">
        <v>212</v>
      </c>
      <c r="B105" s="107" t="s">
        <v>79</v>
      </c>
      <c r="C105" s="113" t="s">
        <v>19</v>
      </c>
      <c r="D105" s="113" t="s">
        <v>19</v>
      </c>
      <c r="E105" s="113" t="s">
        <v>317</v>
      </c>
      <c r="F105" s="113" t="s">
        <v>135</v>
      </c>
      <c r="G105" s="16"/>
      <c r="H105" s="16">
        <f>H106+H107</f>
        <v>-111.19999999999999</v>
      </c>
      <c r="I105" s="16">
        <v>0</v>
      </c>
    </row>
    <row r="106" spans="1:9" ht="36" customHeight="1" hidden="1">
      <c r="A106" s="52" t="s">
        <v>275</v>
      </c>
      <c r="B106" s="107" t="s">
        <v>79</v>
      </c>
      <c r="C106" s="113" t="s">
        <v>19</v>
      </c>
      <c r="D106" s="113" t="s">
        <v>19</v>
      </c>
      <c r="E106" s="113" t="s">
        <v>317</v>
      </c>
      <c r="F106" s="113" t="s">
        <v>136</v>
      </c>
      <c r="G106" s="16">
        <v>0</v>
      </c>
      <c r="H106" s="16">
        <f>H107+H108</f>
        <v>-55.599999999999994</v>
      </c>
      <c r="I106" s="16">
        <v>0</v>
      </c>
    </row>
    <row r="107" spans="1:9" ht="14.25" customHeight="1">
      <c r="A107" s="52" t="s">
        <v>45</v>
      </c>
      <c r="B107" s="27" t="s">
        <v>79</v>
      </c>
      <c r="C107" s="50" t="s">
        <v>19</v>
      </c>
      <c r="D107" s="50" t="s">
        <v>19</v>
      </c>
      <c r="E107" s="50" t="s">
        <v>316</v>
      </c>
      <c r="F107" s="50" t="s">
        <v>42</v>
      </c>
      <c r="G107" s="16">
        <v>181.6</v>
      </c>
      <c r="H107" s="16">
        <f aca="true" t="shared" si="4" ref="H107:H112">I107-G107</f>
        <v>-55.599999999999994</v>
      </c>
      <c r="I107" s="16">
        <v>126</v>
      </c>
    </row>
    <row r="108" spans="1:9" ht="24.75" customHeight="1">
      <c r="A108" s="52" t="s">
        <v>234</v>
      </c>
      <c r="B108" s="27" t="s">
        <v>79</v>
      </c>
      <c r="C108" s="50" t="s">
        <v>19</v>
      </c>
      <c r="D108" s="50" t="s">
        <v>19</v>
      </c>
      <c r="E108" s="50" t="s">
        <v>233</v>
      </c>
      <c r="F108" s="50" t="s">
        <v>42</v>
      </c>
      <c r="G108" s="16">
        <v>181.6</v>
      </c>
      <c r="H108" s="16">
        <v>0</v>
      </c>
      <c r="I108" s="16">
        <v>126</v>
      </c>
    </row>
    <row r="109" spans="1:9" ht="13.5" customHeight="1">
      <c r="A109" s="52" t="s">
        <v>232</v>
      </c>
      <c r="B109" s="27" t="s">
        <v>79</v>
      </c>
      <c r="C109" s="50" t="s">
        <v>19</v>
      </c>
      <c r="D109" s="50" t="s">
        <v>19</v>
      </c>
      <c r="E109" s="50" t="s">
        <v>89</v>
      </c>
      <c r="F109" s="50" t="s">
        <v>42</v>
      </c>
      <c r="G109" s="16">
        <f>G110+G111+G112</f>
        <v>181.6</v>
      </c>
      <c r="H109" s="16">
        <f t="shared" si="4"/>
        <v>-55.5</v>
      </c>
      <c r="I109" s="16">
        <f>I110+I111+I112</f>
        <v>126.1</v>
      </c>
    </row>
    <row r="110" spans="1:9" ht="36.75" customHeight="1">
      <c r="A110" s="52" t="s">
        <v>212</v>
      </c>
      <c r="B110" s="27" t="s">
        <v>79</v>
      </c>
      <c r="C110" s="50" t="s">
        <v>19</v>
      </c>
      <c r="D110" s="50" t="s">
        <v>19</v>
      </c>
      <c r="E110" s="50" t="s">
        <v>89</v>
      </c>
      <c r="F110" s="50" t="s">
        <v>135</v>
      </c>
      <c r="G110" s="16">
        <v>91.5</v>
      </c>
      <c r="H110" s="16">
        <f t="shared" si="4"/>
        <v>4.5</v>
      </c>
      <c r="I110" s="16">
        <v>96</v>
      </c>
    </row>
    <row r="111" spans="1:9" ht="36" customHeight="1">
      <c r="A111" s="52" t="s">
        <v>213</v>
      </c>
      <c r="B111" s="27" t="s">
        <v>79</v>
      </c>
      <c r="C111" s="50" t="s">
        <v>19</v>
      </c>
      <c r="D111" s="50" t="s">
        <v>19</v>
      </c>
      <c r="E111" s="50" t="s">
        <v>89</v>
      </c>
      <c r="F111" s="50" t="s">
        <v>136</v>
      </c>
      <c r="G111" s="16">
        <v>78</v>
      </c>
      <c r="H111" s="16">
        <f t="shared" si="4"/>
        <v>-47.9</v>
      </c>
      <c r="I111" s="16">
        <v>30.1</v>
      </c>
    </row>
    <row r="112" spans="1:9" ht="36" customHeight="1">
      <c r="A112" s="52" t="s">
        <v>326</v>
      </c>
      <c r="B112" s="27" t="s">
        <v>79</v>
      </c>
      <c r="C112" s="50" t="s">
        <v>19</v>
      </c>
      <c r="D112" s="50" t="s">
        <v>19</v>
      </c>
      <c r="E112" s="50" t="s">
        <v>89</v>
      </c>
      <c r="F112" s="50" t="s">
        <v>143</v>
      </c>
      <c r="G112" s="16">
        <v>12.1</v>
      </c>
      <c r="H112" s="16">
        <f t="shared" si="4"/>
        <v>-12.1</v>
      </c>
      <c r="I112" s="16">
        <v>0</v>
      </c>
    </row>
    <row r="113" spans="1:9" ht="12.75" customHeight="1">
      <c r="A113" s="62" t="s">
        <v>238</v>
      </c>
      <c r="B113" s="48" t="s">
        <v>79</v>
      </c>
      <c r="C113" s="48" t="s">
        <v>23</v>
      </c>
      <c r="D113" s="48" t="s">
        <v>15</v>
      </c>
      <c r="E113" s="48" t="s">
        <v>41</v>
      </c>
      <c r="F113" s="48" t="s">
        <v>42</v>
      </c>
      <c r="G113" s="43">
        <f>G115+G130+G140</f>
        <v>255.3</v>
      </c>
      <c r="H113" s="43">
        <f aca="true" t="shared" si="5" ref="H113:H157">I113-G113</f>
        <v>-117.80000000000001</v>
      </c>
      <c r="I113" s="43">
        <f>I115+I130+I140</f>
        <v>137.5</v>
      </c>
    </row>
    <row r="114" spans="1:9" ht="12.75" customHeight="1" hidden="1">
      <c r="A114" s="52" t="s">
        <v>237</v>
      </c>
      <c r="B114" s="27" t="s">
        <v>79</v>
      </c>
      <c r="C114" s="50" t="s">
        <v>23</v>
      </c>
      <c r="D114" s="50" t="s">
        <v>15</v>
      </c>
      <c r="E114" s="50" t="s">
        <v>41</v>
      </c>
      <c r="F114" s="50" t="s">
        <v>42</v>
      </c>
      <c r="G114" s="16">
        <f>G115</f>
        <v>92</v>
      </c>
      <c r="H114" s="16">
        <f t="shared" si="5"/>
        <v>42.5</v>
      </c>
      <c r="I114" s="16">
        <f>I115</f>
        <v>134.5</v>
      </c>
    </row>
    <row r="115" spans="1:9" s="77" customFormat="1" ht="12.75" customHeight="1">
      <c r="A115" s="60" t="s">
        <v>47</v>
      </c>
      <c r="B115" s="48" t="s">
        <v>79</v>
      </c>
      <c r="C115" s="69" t="s">
        <v>23</v>
      </c>
      <c r="D115" s="69" t="s">
        <v>14</v>
      </c>
      <c r="E115" s="69" t="s">
        <v>41</v>
      </c>
      <c r="F115" s="69" t="s">
        <v>42</v>
      </c>
      <c r="G115" s="43">
        <f>G121+G116</f>
        <v>92</v>
      </c>
      <c r="H115" s="43">
        <f t="shared" si="5"/>
        <v>42.5</v>
      </c>
      <c r="I115" s="43">
        <f>I121+I116</f>
        <v>134.5</v>
      </c>
    </row>
    <row r="116" spans="1:9" s="77" customFormat="1" ht="38.25" customHeight="1" hidden="1">
      <c r="A116" s="110" t="s">
        <v>324</v>
      </c>
      <c r="B116" s="107" t="s">
        <v>79</v>
      </c>
      <c r="C116" s="107" t="s">
        <v>23</v>
      </c>
      <c r="D116" s="107" t="s">
        <v>14</v>
      </c>
      <c r="E116" s="107" t="s">
        <v>306</v>
      </c>
      <c r="F116" s="27" t="s">
        <v>42</v>
      </c>
      <c r="G116" s="16">
        <f>G117</f>
        <v>0</v>
      </c>
      <c r="H116" s="16">
        <f>I116-G116</f>
        <v>0</v>
      </c>
      <c r="I116" s="16">
        <f>I117</f>
        <v>0</v>
      </c>
    </row>
    <row r="117" spans="1:9" s="77" customFormat="1" ht="38.25" customHeight="1" hidden="1">
      <c r="A117" s="111" t="s">
        <v>336</v>
      </c>
      <c r="B117" s="107" t="s">
        <v>79</v>
      </c>
      <c r="C117" s="107" t="s">
        <v>23</v>
      </c>
      <c r="D117" s="107" t="s">
        <v>14</v>
      </c>
      <c r="E117" s="107" t="s">
        <v>316</v>
      </c>
      <c r="F117" s="27" t="s">
        <v>42</v>
      </c>
      <c r="G117" s="16">
        <f>G118</f>
        <v>0</v>
      </c>
      <c r="H117" s="16">
        <f>I117-G117</f>
        <v>0</v>
      </c>
      <c r="I117" s="16">
        <f>I118</f>
        <v>0</v>
      </c>
    </row>
    <row r="118" spans="1:9" s="77" customFormat="1" ht="65.25" customHeight="1" hidden="1">
      <c r="A118" s="109" t="s">
        <v>335</v>
      </c>
      <c r="B118" s="107" t="s">
        <v>79</v>
      </c>
      <c r="C118" s="107" t="s">
        <v>23</v>
      </c>
      <c r="D118" s="107" t="s">
        <v>14</v>
      </c>
      <c r="E118" s="107" t="s">
        <v>318</v>
      </c>
      <c r="F118" s="27" t="s">
        <v>42</v>
      </c>
      <c r="G118" s="16">
        <f>G119+G120</f>
        <v>0</v>
      </c>
      <c r="H118" s="16">
        <f>I118-G118</f>
        <v>0</v>
      </c>
      <c r="I118" s="16">
        <v>0</v>
      </c>
    </row>
    <row r="119" spans="1:9" s="77" customFormat="1" ht="41.25" customHeight="1" hidden="1">
      <c r="A119" s="52" t="s">
        <v>275</v>
      </c>
      <c r="B119" s="107" t="s">
        <v>79</v>
      </c>
      <c r="C119" s="107" t="s">
        <v>23</v>
      </c>
      <c r="D119" s="107" t="s">
        <v>14</v>
      </c>
      <c r="E119" s="107" t="s">
        <v>318</v>
      </c>
      <c r="F119" s="27" t="s">
        <v>136</v>
      </c>
      <c r="G119" s="16">
        <v>0</v>
      </c>
      <c r="H119" s="16">
        <f>I119-G119</f>
        <v>0</v>
      </c>
      <c r="I119" s="16">
        <v>0</v>
      </c>
    </row>
    <row r="120" spans="1:9" s="77" customFormat="1" ht="41.25" customHeight="1" hidden="1">
      <c r="A120" s="81" t="s">
        <v>246</v>
      </c>
      <c r="B120" s="27" t="s">
        <v>79</v>
      </c>
      <c r="C120" s="27" t="s">
        <v>23</v>
      </c>
      <c r="D120" s="27" t="s">
        <v>14</v>
      </c>
      <c r="E120" s="27" t="s">
        <v>318</v>
      </c>
      <c r="F120" s="27" t="s">
        <v>247</v>
      </c>
      <c r="G120" s="16">
        <v>0</v>
      </c>
      <c r="H120" s="16">
        <f>I120-G120</f>
        <v>0</v>
      </c>
      <c r="I120" s="16">
        <v>0</v>
      </c>
    </row>
    <row r="121" spans="1:9" ht="26.25" customHeight="1">
      <c r="A121" s="52" t="s">
        <v>48</v>
      </c>
      <c r="B121" s="27" t="s">
        <v>79</v>
      </c>
      <c r="C121" s="50" t="s">
        <v>23</v>
      </c>
      <c r="D121" s="50" t="s">
        <v>14</v>
      </c>
      <c r="E121" s="50" t="s">
        <v>364</v>
      </c>
      <c r="F121" s="50" t="s">
        <v>42</v>
      </c>
      <c r="G121" s="16">
        <v>92</v>
      </c>
      <c r="H121" s="16">
        <f t="shared" si="5"/>
        <v>42.5</v>
      </c>
      <c r="I121" s="16">
        <f>I124+I125+I126+I127</f>
        <v>134.5</v>
      </c>
    </row>
    <row r="122" spans="1:9" ht="24.75" customHeight="1" hidden="1">
      <c r="A122" s="52" t="s">
        <v>46</v>
      </c>
      <c r="B122" s="27" t="s">
        <v>79</v>
      </c>
      <c r="C122" s="50" t="s">
        <v>23</v>
      </c>
      <c r="D122" s="50" t="s">
        <v>14</v>
      </c>
      <c r="E122" s="50" t="s">
        <v>63</v>
      </c>
      <c r="F122" s="50" t="s">
        <v>42</v>
      </c>
      <c r="G122" s="16">
        <v>0</v>
      </c>
      <c r="H122" s="16">
        <f t="shared" si="5"/>
        <v>0</v>
      </c>
      <c r="I122" s="16">
        <v>0</v>
      </c>
    </row>
    <row r="123" spans="1:9" ht="12.75" customHeight="1" hidden="1">
      <c r="A123" s="52" t="s">
        <v>212</v>
      </c>
      <c r="B123" s="27" t="s">
        <v>79</v>
      </c>
      <c r="C123" s="50" t="s">
        <v>23</v>
      </c>
      <c r="D123" s="50" t="s">
        <v>14</v>
      </c>
      <c r="E123" s="50" t="s">
        <v>63</v>
      </c>
      <c r="F123" s="50" t="s">
        <v>135</v>
      </c>
      <c r="G123" s="16">
        <v>0</v>
      </c>
      <c r="H123" s="16">
        <f t="shared" si="5"/>
        <v>0</v>
      </c>
      <c r="I123" s="16">
        <v>0</v>
      </c>
    </row>
    <row r="124" spans="1:9" ht="36" customHeight="1">
      <c r="A124" s="52" t="s">
        <v>327</v>
      </c>
      <c r="B124" s="27" t="s">
        <v>79</v>
      </c>
      <c r="C124" s="50" t="s">
        <v>23</v>
      </c>
      <c r="D124" s="50" t="s">
        <v>14</v>
      </c>
      <c r="E124" s="50" t="s">
        <v>318</v>
      </c>
      <c r="F124" s="50" t="s">
        <v>145</v>
      </c>
      <c r="G124" s="16">
        <v>15</v>
      </c>
      <c r="H124" s="16">
        <f>I124-G124</f>
        <v>4</v>
      </c>
      <c r="I124" s="16">
        <v>19</v>
      </c>
    </row>
    <row r="125" spans="1:9" ht="39" customHeight="1">
      <c r="A125" s="52" t="s">
        <v>213</v>
      </c>
      <c r="B125" s="27" t="s">
        <v>79</v>
      </c>
      <c r="C125" s="50" t="s">
        <v>23</v>
      </c>
      <c r="D125" s="50" t="s">
        <v>14</v>
      </c>
      <c r="E125" s="50" t="s">
        <v>318</v>
      </c>
      <c r="F125" s="50" t="s">
        <v>136</v>
      </c>
      <c r="G125" s="16">
        <v>11.5</v>
      </c>
      <c r="H125" s="16">
        <f t="shared" si="5"/>
        <v>81.5</v>
      </c>
      <c r="I125" s="16">
        <v>93</v>
      </c>
    </row>
    <row r="126" spans="1:9" ht="39" customHeight="1">
      <c r="A126" s="52" t="s">
        <v>328</v>
      </c>
      <c r="B126" s="27" t="s">
        <v>79</v>
      </c>
      <c r="C126" s="50" t="s">
        <v>23</v>
      </c>
      <c r="D126" s="50" t="s">
        <v>14</v>
      </c>
      <c r="E126" s="50" t="s">
        <v>318</v>
      </c>
      <c r="F126" s="50" t="s">
        <v>144</v>
      </c>
      <c r="G126" s="16">
        <v>35</v>
      </c>
      <c r="H126" s="16">
        <f t="shared" si="5"/>
        <v>-22.5</v>
      </c>
      <c r="I126" s="16">
        <v>12.5</v>
      </c>
    </row>
    <row r="127" spans="1:9" ht="39" customHeight="1">
      <c r="A127" s="52" t="s">
        <v>326</v>
      </c>
      <c r="B127" s="27" t="s">
        <v>79</v>
      </c>
      <c r="C127" s="50" t="s">
        <v>23</v>
      </c>
      <c r="D127" s="50" t="s">
        <v>14</v>
      </c>
      <c r="E127" s="50" t="s">
        <v>318</v>
      </c>
      <c r="F127" s="50" t="s">
        <v>143</v>
      </c>
      <c r="G127" s="16">
        <v>30.5</v>
      </c>
      <c r="H127" s="16"/>
      <c r="I127" s="16">
        <v>10</v>
      </c>
    </row>
    <row r="128" spans="1:9" ht="18" customHeight="1">
      <c r="A128" s="62" t="s">
        <v>238</v>
      </c>
      <c r="B128" s="48" t="s">
        <v>79</v>
      </c>
      <c r="C128" s="48" t="s">
        <v>23</v>
      </c>
      <c r="D128" s="48" t="s">
        <v>15</v>
      </c>
      <c r="E128" s="48" t="s">
        <v>41</v>
      </c>
      <c r="F128" s="48" t="s">
        <v>42</v>
      </c>
      <c r="G128" s="43">
        <f>G130</f>
        <v>90.6</v>
      </c>
      <c r="H128" s="16">
        <f t="shared" si="5"/>
        <v>-87.6</v>
      </c>
      <c r="I128" s="43">
        <f>I130</f>
        <v>3</v>
      </c>
    </row>
    <row r="129" spans="1:9" ht="27.75" customHeight="1">
      <c r="A129" s="81" t="s">
        <v>246</v>
      </c>
      <c r="B129" s="27" t="s">
        <v>79</v>
      </c>
      <c r="C129" s="27" t="s">
        <v>23</v>
      </c>
      <c r="D129" s="27" t="s">
        <v>14</v>
      </c>
      <c r="E129" s="27" t="s">
        <v>318</v>
      </c>
      <c r="F129" s="27" t="s">
        <v>247</v>
      </c>
      <c r="G129" s="16">
        <v>0</v>
      </c>
      <c r="H129" s="16">
        <f t="shared" si="5"/>
        <v>0</v>
      </c>
      <c r="I129" s="16">
        <v>0</v>
      </c>
    </row>
    <row r="130" spans="1:9" s="77" customFormat="1" ht="12.75" customHeight="1">
      <c r="A130" s="60" t="s">
        <v>47</v>
      </c>
      <c r="B130" s="48" t="s">
        <v>79</v>
      </c>
      <c r="C130" s="69" t="s">
        <v>23</v>
      </c>
      <c r="D130" s="69" t="s">
        <v>14</v>
      </c>
      <c r="E130" s="69" t="s">
        <v>41</v>
      </c>
      <c r="F130" s="69" t="s">
        <v>42</v>
      </c>
      <c r="G130" s="43">
        <f>G131</f>
        <v>90.6</v>
      </c>
      <c r="H130" s="43">
        <f t="shared" si="5"/>
        <v>-87.6</v>
      </c>
      <c r="I130" s="43">
        <f>I131</f>
        <v>3</v>
      </c>
    </row>
    <row r="131" spans="1:9" s="77" customFormat="1" ht="13.5" customHeight="1">
      <c r="A131" s="82" t="s">
        <v>241</v>
      </c>
      <c r="B131" s="48" t="s">
        <v>79</v>
      </c>
      <c r="C131" s="69" t="s">
        <v>23</v>
      </c>
      <c r="D131" s="69" t="s">
        <v>14</v>
      </c>
      <c r="E131" s="71" t="s">
        <v>318</v>
      </c>
      <c r="F131" s="71" t="s">
        <v>42</v>
      </c>
      <c r="G131" s="43">
        <f>G132</f>
        <v>90.6</v>
      </c>
      <c r="H131" s="43">
        <f t="shared" si="5"/>
        <v>-87.6</v>
      </c>
      <c r="I131" s="43">
        <f>I134+I135</f>
        <v>3</v>
      </c>
    </row>
    <row r="132" spans="1:9" ht="12.75" customHeight="1">
      <c r="A132" s="52" t="s">
        <v>46</v>
      </c>
      <c r="B132" s="27" t="s">
        <v>79</v>
      </c>
      <c r="C132" s="50" t="s">
        <v>23</v>
      </c>
      <c r="D132" s="50" t="s">
        <v>14</v>
      </c>
      <c r="E132" s="50" t="s">
        <v>318</v>
      </c>
      <c r="F132" s="50" t="s">
        <v>42</v>
      </c>
      <c r="G132" s="16">
        <v>90.6</v>
      </c>
      <c r="H132" s="16">
        <f t="shared" si="5"/>
        <v>-87.6</v>
      </c>
      <c r="I132" s="16">
        <v>3</v>
      </c>
    </row>
    <row r="133" spans="1:9" ht="39.75" customHeight="1" hidden="1">
      <c r="A133" s="52" t="s">
        <v>212</v>
      </c>
      <c r="B133" s="27" t="s">
        <v>79</v>
      </c>
      <c r="C133" s="50" t="s">
        <v>23</v>
      </c>
      <c r="D133" s="50" t="s">
        <v>14</v>
      </c>
      <c r="E133" s="50" t="s">
        <v>133</v>
      </c>
      <c r="F133" s="50" t="s">
        <v>135</v>
      </c>
      <c r="G133" s="16">
        <v>0</v>
      </c>
      <c r="H133" s="16">
        <f t="shared" si="5"/>
        <v>0</v>
      </c>
      <c r="I133" s="16">
        <v>0</v>
      </c>
    </row>
    <row r="134" spans="1:9" ht="37.5" customHeight="1">
      <c r="A134" s="52" t="s">
        <v>329</v>
      </c>
      <c r="B134" s="27" t="s">
        <v>79</v>
      </c>
      <c r="C134" s="50" t="s">
        <v>23</v>
      </c>
      <c r="D134" s="50" t="s">
        <v>14</v>
      </c>
      <c r="E134" s="50" t="s">
        <v>318</v>
      </c>
      <c r="F134" s="50" t="s">
        <v>145</v>
      </c>
      <c r="G134" s="16">
        <v>10</v>
      </c>
      <c r="H134" s="16">
        <f t="shared" si="5"/>
        <v>-8.5</v>
      </c>
      <c r="I134" s="16">
        <v>1.5</v>
      </c>
    </row>
    <row r="135" spans="1:9" ht="36" customHeight="1">
      <c r="A135" s="52" t="s">
        <v>213</v>
      </c>
      <c r="B135" s="27" t="s">
        <v>79</v>
      </c>
      <c r="C135" s="50" t="s">
        <v>23</v>
      </c>
      <c r="D135" s="50" t="s">
        <v>14</v>
      </c>
      <c r="E135" s="50" t="s">
        <v>318</v>
      </c>
      <c r="F135" s="50" t="s">
        <v>136</v>
      </c>
      <c r="G135" s="16">
        <v>69</v>
      </c>
      <c r="H135" s="16">
        <f t="shared" si="5"/>
        <v>-67.5</v>
      </c>
      <c r="I135" s="16">
        <v>1.5</v>
      </c>
    </row>
    <row r="136" spans="1:9" ht="12.75" customHeight="1" hidden="1">
      <c r="A136" s="62"/>
      <c r="B136" s="48"/>
      <c r="C136" s="69"/>
      <c r="D136" s="69"/>
      <c r="E136" s="71"/>
      <c r="F136" s="71"/>
      <c r="G136" s="43">
        <f>G138</f>
        <v>72.7</v>
      </c>
      <c r="H136" s="16">
        <f t="shared" si="5"/>
        <v>-72.7</v>
      </c>
      <c r="I136" s="43">
        <f>I138</f>
        <v>0</v>
      </c>
    </row>
    <row r="137" spans="1:9" ht="12.75" customHeight="1" hidden="1">
      <c r="A137" s="81"/>
      <c r="B137" s="27"/>
      <c r="C137" s="27"/>
      <c r="D137" s="27"/>
      <c r="E137" s="27"/>
      <c r="F137" s="27"/>
      <c r="G137" s="16">
        <v>0</v>
      </c>
      <c r="H137" s="16">
        <f t="shared" si="5"/>
        <v>4</v>
      </c>
      <c r="I137" s="16">
        <v>4</v>
      </c>
    </row>
    <row r="138" spans="1:9" s="77" customFormat="1" ht="12.75" customHeight="1" hidden="1">
      <c r="A138" s="82" t="s">
        <v>26</v>
      </c>
      <c r="B138" s="48" t="s">
        <v>79</v>
      </c>
      <c r="C138" s="69" t="s">
        <v>23</v>
      </c>
      <c r="D138" s="69" t="s">
        <v>14</v>
      </c>
      <c r="E138" s="71" t="s">
        <v>41</v>
      </c>
      <c r="F138" s="71" t="s">
        <v>42</v>
      </c>
      <c r="G138" s="43">
        <f>G140</f>
        <v>72.7</v>
      </c>
      <c r="H138" s="43">
        <f t="shared" si="5"/>
        <v>-72.7</v>
      </c>
      <c r="I138" s="43">
        <f>I140</f>
        <v>0</v>
      </c>
    </row>
    <row r="139" spans="1:9" s="77" customFormat="1" ht="12.75" customHeight="1">
      <c r="A139" s="124" t="s">
        <v>330</v>
      </c>
      <c r="B139" s="48" t="s">
        <v>79</v>
      </c>
      <c r="C139" s="69" t="s">
        <v>23</v>
      </c>
      <c r="D139" s="69" t="s">
        <v>14</v>
      </c>
      <c r="E139" s="71" t="s">
        <v>318</v>
      </c>
      <c r="F139" s="71" t="s">
        <v>143</v>
      </c>
      <c r="G139" s="43">
        <v>11.6</v>
      </c>
      <c r="H139" s="16">
        <f t="shared" si="5"/>
        <v>-11.6</v>
      </c>
      <c r="I139" s="16"/>
    </row>
    <row r="140" spans="1:9" s="77" customFormat="1" ht="12.75" customHeight="1">
      <c r="A140" s="60" t="s">
        <v>49</v>
      </c>
      <c r="B140" s="48" t="s">
        <v>79</v>
      </c>
      <c r="C140" s="69" t="s">
        <v>23</v>
      </c>
      <c r="D140" s="69" t="s">
        <v>14</v>
      </c>
      <c r="E140" s="71" t="s">
        <v>239</v>
      </c>
      <c r="F140" s="71" t="s">
        <v>42</v>
      </c>
      <c r="G140" s="43">
        <f>G141</f>
        <v>72.7</v>
      </c>
      <c r="H140" s="43">
        <f t="shared" si="5"/>
        <v>-72.7</v>
      </c>
      <c r="I140" s="43">
        <f>I141</f>
        <v>0</v>
      </c>
    </row>
    <row r="141" spans="1:9" ht="26.25" customHeight="1">
      <c r="A141" s="52" t="s">
        <v>46</v>
      </c>
      <c r="B141" s="27" t="s">
        <v>79</v>
      </c>
      <c r="C141" s="50" t="s">
        <v>23</v>
      </c>
      <c r="D141" s="50" t="s">
        <v>14</v>
      </c>
      <c r="E141" s="50" t="s">
        <v>64</v>
      </c>
      <c r="F141" s="50" t="s">
        <v>42</v>
      </c>
      <c r="G141" s="16">
        <v>72.7</v>
      </c>
      <c r="H141" s="43">
        <f t="shared" si="5"/>
        <v>-72.7</v>
      </c>
      <c r="I141" s="43">
        <f>I142</f>
        <v>0</v>
      </c>
    </row>
    <row r="142" spans="1:9" ht="12.75" customHeight="1" hidden="1">
      <c r="A142" s="52" t="s">
        <v>212</v>
      </c>
      <c r="B142" s="27" t="s">
        <v>79</v>
      </c>
      <c r="C142" s="50" t="s">
        <v>23</v>
      </c>
      <c r="D142" s="50" t="s">
        <v>14</v>
      </c>
      <c r="E142" s="50" t="s">
        <v>64</v>
      </c>
      <c r="F142" s="50" t="s">
        <v>135</v>
      </c>
      <c r="G142" s="16">
        <v>72.7</v>
      </c>
      <c r="H142" s="43">
        <f t="shared" si="5"/>
        <v>-72.7</v>
      </c>
      <c r="I142" s="43">
        <f>I143</f>
        <v>0</v>
      </c>
    </row>
    <row r="143" spans="1:9" ht="36.75" customHeight="1">
      <c r="A143" s="52" t="s">
        <v>213</v>
      </c>
      <c r="B143" s="27" t="s">
        <v>79</v>
      </c>
      <c r="C143" s="50" t="s">
        <v>23</v>
      </c>
      <c r="D143" s="50" t="s">
        <v>14</v>
      </c>
      <c r="E143" s="50" t="s">
        <v>64</v>
      </c>
      <c r="F143" s="50" t="s">
        <v>145</v>
      </c>
      <c r="G143" s="16">
        <v>36.3</v>
      </c>
      <c r="H143" s="43">
        <f t="shared" si="5"/>
        <v>-36.3</v>
      </c>
      <c r="I143" s="43">
        <f>I144</f>
        <v>0</v>
      </c>
    </row>
    <row r="144" spans="1:9" ht="36.75" customHeight="1">
      <c r="A144" s="52" t="s">
        <v>337</v>
      </c>
      <c r="B144" s="27" t="s">
        <v>79</v>
      </c>
      <c r="C144" s="50" t="s">
        <v>23</v>
      </c>
      <c r="D144" s="50" t="s">
        <v>14</v>
      </c>
      <c r="E144" s="50" t="s">
        <v>64</v>
      </c>
      <c r="F144" s="50" t="s">
        <v>136</v>
      </c>
      <c r="G144" s="16">
        <v>36.3</v>
      </c>
      <c r="H144" s="43">
        <f t="shared" si="5"/>
        <v>-36.3</v>
      </c>
      <c r="I144" s="43">
        <f>I145</f>
        <v>0</v>
      </c>
    </row>
    <row r="145" spans="1:9" ht="36.75" customHeight="1">
      <c r="A145" s="52" t="s">
        <v>276</v>
      </c>
      <c r="B145" s="27" t="s">
        <v>79</v>
      </c>
      <c r="C145" s="50" t="s">
        <v>23</v>
      </c>
      <c r="D145" s="50" t="s">
        <v>14</v>
      </c>
      <c r="E145" s="50" t="s">
        <v>64</v>
      </c>
      <c r="F145" s="50" t="s">
        <v>144</v>
      </c>
      <c r="G145" s="16">
        <v>13.6</v>
      </c>
      <c r="H145" s="43">
        <f t="shared" si="5"/>
        <v>-13.6</v>
      </c>
      <c r="I145" s="16">
        <v>0</v>
      </c>
    </row>
    <row r="146" spans="1:9" ht="36.75" customHeight="1">
      <c r="A146" s="52" t="s">
        <v>327</v>
      </c>
      <c r="B146" s="27" t="s">
        <v>79</v>
      </c>
      <c r="C146" s="50" t="s">
        <v>23</v>
      </c>
      <c r="D146" s="50" t="s">
        <v>14</v>
      </c>
      <c r="E146" s="50" t="s">
        <v>64</v>
      </c>
      <c r="F146" s="50" t="s">
        <v>145</v>
      </c>
      <c r="G146" s="16">
        <v>15</v>
      </c>
      <c r="H146" s="43">
        <f t="shared" si="5"/>
        <v>-15</v>
      </c>
      <c r="I146" s="16">
        <v>0</v>
      </c>
    </row>
    <row r="147" spans="1:9" ht="36.75" customHeight="1">
      <c r="A147" s="52" t="s">
        <v>338</v>
      </c>
      <c r="B147" s="27" t="s">
        <v>79</v>
      </c>
      <c r="C147" s="50" t="s">
        <v>23</v>
      </c>
      <c r="D147" s="50" t="s">
        <v>14</v>
      </c>
      <c r="E147" s="50" t="s">
        <v>64</v>
      </c>
      <c r="F147" s="50" t="s">
        <v>143</v>
      </c>
      <c r="G147" s="16">
        <v>7.8</v>
      </c>
      <c r="H147" s="43">
        <f t="shared" si="5"/>
        <v>-7.8</v>
      </c>
      <c r="I147" s="16">
        <v>0</v>
      </c>
    </row>
    <row r="148" spans="1:9" ht="28.5" customHeight="1">
      <c r="A148" s="81" t="s">
        <v>246</v>
      </c>
      <c r="B148" s="27" t="s">
        <v>79</v>
      </c>
      <c r="C148" s="27" t="s">
        <v>23</v>
      </c>
      <c r="D148" s="27" t="s">
        <v>14</v>
      </c>
      <c r="E148" s="27" t="s">
        <v>64</v>
      </c>
      <c r="F148" s="27" t="s">
        <v>247</v>
      </c>
      <c r="G148" s="16">
        <v>0</v>
      </c>
      <c r="H148" s="16">
        <f t="shared" si="5"/>
        <v>0</v>
      </c>
      <c r="I148" s="16">
        <v>0</v>
      </c>
    </row>
    <row r="149" spans="1:9" ht="12.75" customHeight="1">
      <c r="A149" s="60" t="s">
        <v>130</v>
      </c>
      <c r="B149" s="48" t="s">
        <v>79</v>
      </c>
      <c r="C149" s="69" t="s">
        <v>129</v>
      </c>
      <c r="D149" s="69" t="s">
        <v>15</v>
      </c>
      <c r="E149" s="69" t="s">
        <v>41</v>
      </c>
      <c r="F149" s="69" t="s">
        <v>42</v>
      </c>
      <c r="G149" s="43">
        <f>G150</f>
        <v>666</v>
      </c>
      <c r="H149" s="43">
        <f t="shared" si="5"/>
        <v>-252.10000000000002</v>
      </c>
      <c r="I149" s="43">
        <f>I150</f>
        <v>413.9</v>
      </c>
    </row>
    <row r="150" spans="1:9" ht="26.25" customHeight="1">
      <c r="A150" s="52" t="s">
        <v>203</v>
      </c>
      <c r="B150" s="27" t="s">
        <v>79</v>
      </c>
      <c r="C150" s="50" t="s">
        <v>129</v>
      </c>
      <c r="D150" s="50" t="s">
        <v>22</v>
      </c>
      <c r="E150" s="50" t="s">
        <v>41</v>
      </c>
      <c r="F150" s="50" t="s">
        <v>42</v>
      </c>
      <c r="G150" s="16">
        <f>G151+G155</f>
        <v>666</v>
      </c>
      <c r="H150" s="16">
        <f t="shared" si="5"/>
        <v>-252.10000000000002</v>
      </c>
      <c r="I150" s="16">
        <f>I155+I151</f>
        <v>413.9</v>
      </c>
    </row>
    <row r="151" spans="1:9" ht="36.75" customHeight="1">
      <c r="A151" s="110" t="s">
        <v>339</v>
      </c>
      <c r="B151" s="107" t="s">
        <v>79</v>
      </c>
      <c r="C151" s="113" t="s">
        <v>129</v>
      </c>
      <c r="D151" s="113" t="s">
        <v>22</v>
      </c>
      <c r="E151" s="61" t="s">
        <v>306</v>
      </c>
      <c r="F151" s="113" t="s">
        <v>42</v>
      </c>
      <c r="G151" s="16">
        <f>G152</f>
        <v>666</v>
      </c>
      <c r="H151" s="16">
        <f t="shared" si="5"/>
        <v>-252.10000000000002</v>
      </c>
      <c r="I151" s="16">
        <f>I152</f>
        <v>413.9</v>
      </c>
    </row>
    <row r="152" spans="1:9" ht="54" customHeight="1">
      <c r="A152" s="111" t="s">
        <v>336</v>
      </c>
      <c r="B152" s="107" t="s">
        <v>79</v>
      </c>
      <c r="C152" s="113" t="s">
        <v>129</v>
      </c>
      <c r="D152" s="113" t="s">
        <v>22</v>
      </c>
      <c r="E152" s="61" t="s">
        <v>306</v>
      </c>
      <c r="F152" s="113" t="s">
        <v>42</v>
      </c>
      <c r="G152" s="16">
        <f>G153</f>
        <v>666</v>
      </c>
      <c r="H152" s="16">
        <f>I153-G154</f>
        <v>-252.10000000000002</v>
      </c>
      <c r="I152" s="16">
        <f>I153</f>
        <v>413.9</v>
      </c>
    </row>
    <row r="153" spans="1:9" ht="51" customHeight="1">
      <c r="A153" s="111" t="s">
        <v>334</v>
      </c>
      <c r="B153" s="107" t="s">
        <v>79</v>
      </c>
      <c r="C153" s="113" t="s">
        <v>129</v>
      </c>
      <c r="D153" s="113" t="s">
        <v>22</v>
      </c>
      <c r="E153" s="61" t="s">
        <v>365</v>
      </c>
      <c r="F153" s="113" t="s">
        <v>42</v>
      </c>
      <c r="G153" s="16">
        <f>G154</f>
        <v>666</v>
      </c>
      <c r="H153" s="16">
        <v>101</v>
      </c>
      <c r="I153" s="16">
        <f>I154</f>
        <v>413.9</v>
      </c>
    </row>
    <row r="154" spans="1:9" ht="39.75" customHeight="1">
      <c r="A154" s="109" t="s">
        <v>212</v>
      </c>
      <c r="B154" s="107" t="s">
        <v>79</v>
      </c>
      <c r="C154" s="113" t="s">
        <v>129</v>
      </c>
      <c r="D154" s="113" t="s">
        <v>22</v>
      </c>
      <c r="E154" s="61" t="s">
        <v>366</v>
      </c>
      <c r="F154" s="113" t="s">
        <v>135</v>
      </c>
      <c r="G154" s="16">
        <v>666</v>
      </c>
      <c r="H154" s="16">
        <v>101</v>
      </c>
      <c r="I154" s="16">
        <v>413.9</v>
      </c>
    </row>
    <row r="155" spans="1:9" ht="77.25" customHeight="1">
      <c r="A155" s="52" t="s">
        <v>244</v>
      </c>
      <c r="B155" s="27" t="s">
        <v>79</v>
      </c>
      <c r="C155" s="50" t="s">
        <v>129</v>
      </c>
      <c r="D155" s="50" t="s">
        <v>22</v>
      </c>
      <c r="E155" s="50" t="s">
        <v>243</v>
      </c>
      <c r="F155" s="50" t="s">
        <v>42</v>
      </c>
      <c r="G155" s="16">
        <v>0</v>
      </c>
      <c r="H155" s="16">
        <f t="shared" si="5"/>
        <v>0</v>
      </c>
      <c r="I155" s="16">
        <f>I156</f>
        <v>0</v>
      </c>
    </row>
    <row r="156" spans="1:9" ht="24" customHeight="1">
      <c r="A156" s="52" t="s">
        <v>46</v>
      </c>
      <c r="B156" s="27" t="s">
        <v>79</v>
      </c>
      <c r="C156" s="50" t="s">
        <v>129</v>
      </c>
      <c r="D156" s="50" t="s">
        <v>22</v>
      </c>
      <c r="E156" s="50" t="s">
        <v>242</v>
      </c>
      <c r="F156" s="50" t="s">
        <v>42</v>
      </c>
      <c r="G156" s="16">
        <v>0</v>
      </c>
      <c r="H156" s="16">
        <f t="shared" si="5"/>
        <v>0</v>
      </c>
      <c r="I156" s="16">
        <f>I157</f>
        <v>0</v>
      </c>
    </row>
    <row r="157" spans="1:9" ht="12.75" customHeight="1">
      <c r="A157" s="52" t="s">
        <v>212</v>
      </c>
      <c r="B157" s="27" t="s">
        <v>79</v>
      </c>
      <c r="C157" s="50" t="s">
        <v>129</v>
      </c>
      <c r="D157" s="50" t="s">
        <v>22</v>
      </c>
      <c r="E157" s="50" t="s">
        <v>242</v>
      </c>
      <c r="F157" s="50" t="s">
        <v>135</v>
      </c>
      <c r="G157" s="16">
        <v>0</v>
      </c>
      <c r="H157" s="16">
        <f t="shared" si="5"/>
        <v>0</v>
      </c>
      <c r="I157" s="16">
        <v>0</v>
      </c>
    </row>
    <row r="158" spans="1:9" ht="12.75" customHeight="1">
      <c r="A158" s="52" t="s">
        <v>170</v>
      </c>
      <c r="B158" s="27"/>
      <c r="C158" s="50"/>
      <c r="D158" s="50"/>
      <c r="E158" s="50"/>
      <c r="F158" s="50"/>
      <c r="G158" s="43">
        <f>G9+G53+G58+G69+G72+G81+G101+G113+G149</f>
        <v>3360.9</v>
      </c>
      <c r="H158" s="43">
        <f>H9+H53+H58+H69+H72+H81+H101+H113+H149</f>
        <v>-1077.4</v>
      </c>
      <c r="I158" s="43">
        <f>I8+I49+I58+I69+I81+I101+I113+I149</f>
        <v>2302.5</v>
      </c>
    </row>
    <row r="159" spans="1:9" ht="12.75" customHeight="1">
      <c r="A159" s="52" t="s">
        <v>353</v>
      </c>
      <c r="B159" s="27"/>
      <c r="C159" s="50"/>
      <c r="D159" s="50"/>
      <c r="E159" s="50"/>
      <c r="F159" s="50"/>
      <c r="G159" s="16">
        <v>86.2</v>
      </c>
      <c r="H159" s="16">
        <v>-86.2</v>
      </c>
      <c r="I159" s="16"/>
    </row>
    <row r="160" spans="1:9" ht="12.75" customHeight="1">
      <c r="A160" s="59" t="s">
        <v>27</v>
      </c>
      <c r="B160" s="48"/>
      <c r="C160" s="48"/>
      <c r="D160" s="48"/>
      <c r="E160" s="48"/>
      <c r="F160" s="48"/>
      <c r="G160" s="43">
        <f>G158+G159</f>
        <v>3447.1</v>
      </c>
      <c r="H160" s="43">
        <f>H158+H159</f>
        <v>-1163.6000000000001</v>
      </c>
      <c r="I160" s="43">
        <f>I158+I159</f>
        <v>2302.5</v>
      </c>
    </row>
    <row r="165" ht="12.75">
      <c r="J165" t="s">
        <v>354</v>
      </c>
    </row>
  </sheetData>
  <sheetProtection/>
  <mergeCells count="12">
    <mergeCell ref="J2:L2"/>
    <mergeCell ref="G4:I4"/>
    <mergeCell ref="F1:I1"/>
    <mergeCell ref="A1:E1"/>
    <mergeCell ref="A2:I2"/>
    <mergeCell ref="J7:J28"/>
    <mergeCell ref="A4:A5"/>
    <mergeCell ref="B4:B5"/>
    <mergeCell ref="C4:C5"/>
    <mergeCell ref="D4:D5"/>
    <mergeCell ref="E4:E5"/>
    <mergeCell ref="F4:F5"/>
  </mergeCells>
  <printOptions/>
  <pageMargins left="0.7874015748031497" right="0.1968503937007874" top="0.1968503937007874" bottom="0.1968503937007874" header="0" footer="0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96" customWidth="1"/>
    <col min="4" max="4" width="7.625" style="96" customWidth="1"/>
    <col min="5" max="5" width="8.75390625" style="96" customWidth="1"/>
    <col min="6" max="6" width="10.25390625" style="96" customWidth="1"/>
    <col min="7" max="7" width="9.125" style="96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00"/>
      <c r="I1" s="172" t="s">
        <v>254</v>
      </c>
      <c r="J1" s="172"/>
    </row>
    <row r="2" spans="9:10" ht="80.25" customHeight="1">
      <c r="I2" s="172"/>
      <c r="J2" s="172"/>
    </row>
    <row r="3" spans="2:10" ht="12.75">
      <c r="B3" s="171" t="s">
        <v>252</v>
      </c>
      <c r="C3" s="171"/>
      <c r="D3" s="171"/>
      <c r="E3" s="171"/>
      <c r="F3" s="171"/>
      <c r="G3" s="171"/>
      <c r="H3" s="171"/>
      <c r="I3" s="171"/>
      <c r="J3" s="171"/>
    </row>
    <row r="4" spans="2:10" ht="12.75">
      <c r="B4" s="171"/>
      <c r="C4" s="171"/>
      <c r="D4" s="171"/>
      <c r="E4" s="171"/>
      <c r="F4" s="171"/>
      <c r="G4" s="171"/>
      <c r="H4" s="171"/>
      <c r="I4" s="171"/>
      <c r="J4" s="171"/>
    </row>
    <row r="5" spans="2:10" ht="12.75">
      <c r="B5" s="171"/>
      <c r="C5" s="171"/>
      <c r="D5" s="171"/>
      <c r="E5" s="171"/>
      <c r="F5" s="171"/>
      <c r="G5" s="171"/>
      <c r="H5" s="171"/>
      <c r="I5" s="171"/>
      <c r="J5" s="171"/>
    </row>
    <row r="7" spans="1:10" ht="89.25">
      <c r="A7" s="93" t="s">
        <v>260</v>
      </c>
      <c r="B7" s="93" t="s">
        <v>261</v>
      </c>
      <c r="C7" s="97" t="s">
        <v>262</v>
      </c>
      <c r="D7" s="97" t="s">
        <v>263</v>
      </c>
      <c r="E7" s="97" t="s">
        <v>264</v>
      </c>
      <c r="F7" s="97" t="s">
        <v>265</v>
      </c>
      <c r="G7" s="97" t="s">
        <v>266</v>
      </c>
      <c r="H7" s="95" t="s">
        <v>267</v>
      </c>
      <c r="I7" s="95" t="s">
        <v>54</v>
      </c>
      <c r="J7" s="95" t="s">
        <v>303</v>
      </c>
    </row>
    <row r="8" spans="1:10" s="77" customFormat="1" ht="12.75">
      <c r="A8" s="103"/>
      <c r="B8" s="104" t="s">
        <v>268</v>
      </c>
      <c r="C8" s="105">
        <v>801</v>
      </c>
      <c r="D8" s="105">
        <v>1</v>
      </c>
      <c r="E8" s="105">
        <v>0</v>
      </c>
      <c r="F8" s="105">
        <v>0</v>
      </c>
      <c r="G8" s="105">
        <v>0</v>
      </c>
      <c r="H8" s="106">
        <f>H9+H13</f>
        <v>0</v>
      </c>
      <c r="I8" s="106">
        <f aca="true" t="shared" si="0" ref="I8:I15">J8-H8</f>
        <v>980.84</v>
      </c>
      <c r="J8" s="106">
        <f>J9</f>
        <v>980.84</v>
      </c>
    </row>
    <row r="9" spans="1:10" ht="12.75">
      <c r="A9" s="93"/>
      <c r="B9" s="94" t="s">
        <v>269</v>
      </c>
      <c r="C9" s="98">
        <v>801</v>
      </c>
      <c r="D9" s="98">
        <v>1</v>
      </c>
      <c r="E9" s="98">
        <v>2</v>
      </c>
      <c r="F9" s="98">
        <v>9900801</v>
      </c>
      <c r="G9" s="98"/>
      <c r="H9" s="101">
        <f>H10</f>
        <v>0</v>
      </c>
      <c r="I9" s="101">
        <f t="shared" si="0"/>
        <v>980.84</v>
      </c>
      <c r="J9" s="101">
        <f>J10</f>
        <v>980.84</v>
      </c>
    </row>
    <row r="10" spans="1:10" ht="25.5">
      <c r="A10" s="93"/>
      <c r="B10" s="94" t="s">
        <v>270</v>
      </c>
      <c r="C10" s="98">
        <v>801</v>
      </c>
      <c r="D10" s="98">
        <v>1</v>
      </c>
      <c r="E10" s="98">
        <v>2</v>
      </c>
      <c r="F10" s="98">
        <v>9900801</v>
      </c>
      <c r="G10" s="98"/>
      <c r="H10" s="101">
        <f>H11</f>
        <v>0</v>
      </c>
      <c r="I10" s="101">
        <f t="shared" si="0"/>
        <v>980.84</v>
      </c>
      <c r="J10" s="101">
        <f>J11</f>
        <v>980.84</v>
      </c>
    </row>
    <row r="11" spans="1:10" ht="25.5">
      <c r="A11" s="93"/>
      <c r="B11" s="94" t="s">
        <v>271</v>
      </c>
      <c r="C11" s="98">
        <v>801</v>
      </c>
      <c r="D11" s="98">
        <v>1</v>
      </c>
      <c r="E11" s="98">
        <v>2</v>
      </c>
      <c r="F11" s="98">
        <v>9900801</v>
      </c>
      <c r="G11" s="98">
        <v>0</v>
      </c>
      <c r="H11" s="101">
        <f>H12</f>
        <v>0</v>
      </c>
      <c r="I11" s="101">
        <f t="shared" si="0"/>
        <v>980.84</v>
      </c>
      <c r="J11" s="101">
        <f>J12</f>
        <v>980.84</v>
      </c>
    </row>
    <row r="12" spans="1:10" ht="38.25">
      <c r="A12" s="93"/>
      <c r="B12" s="94" t="s">
        <v>212</v>
      </c>
      <c r="C12" s="98">
        <v>801</v>
      </c>
      <c r="D12" s="98">
        <v>1</v>
      </c>
      <c r="E12" s="98">
        <v>2</v>
      </c>
      <c r="F12" s="98">
        <v>9900801</v>
      </c>
      <c r="G12" s="98">
        <v>121</v>
      </c>
      <c r="H12" s="102">
        <v>0</v>
      </c>
      <c r="I12" s="101">
        <f t="shared" si="0"/>
        <v>980.84</v>
      </c>
      <c r="J12" s="101">
        <v>980.84</v>
      </c>
    </row>
    <row r="13" spans="1:10" ht="38.25">
      <c r="A13" s="93"/>
      <c r="B13" s="94" t="s">
        <v>272</v>
      </c>
      <c r="C13" s="98">
        <v>801</v>
      </c>
      <c r="D13" s="98">
        <v>1</v>
      </c>
      <c r="E13" s="98">
        <v>4</v>
      </c>
      <c r="F13" s="98" t="s">
        <v>306</v>
      </c>
      <c r="G13" s="98"/>
      <c r="H13" s="101">
        <f>H14</f>
        <v>0</v>
      </c>
      <c r="I13" s="101">
        <f t="shared" si="0"/>
        <v>1245.7900000000002</v>
      </c>
      <c r="J13" s="101">
        <f>J14</f>
        <v>1245.7900000000002</v>
      </c>
    </row>
    <row r="14" spans="1:10" ht="38.25">
      <c r="A14" s="93"/>
      <c r="B14" s="94" t="s">
        <v>273</v>
      </c>
      <c r="C14" s="98">
        <v>801</v>
      </c>
      <c r="D14" s="98">
        <v>1</v>
      </c>
      <c r="E14" s="98">
        <v>4</v>
      </c>
      <c r="F14" s="98" t="s">
        <v>307</v>
      </c>
      <c r="G14" s="98"/>
      <c r="H14" s="101">
        <f>H15+H16+H17+H18+H19</f>
        <v>0</v>
      </c>
      <c r="I14" s="101">
        <f t="shared" si="0"/>
        <v>1245.7900000000002</v>
      </c>
      <c r="J14" s="101">
        <f>J15+J16+J17+J18+J19</f>
        <v>1245.7900000000002</v>
      </c>
    </row>
    <row r="15" spans="1:10" ht="38.25">
      <c r="A15" s="93"/>
      <c r="B15" s="94" t="s">
        <v>212</v>
      </c>
      <c r="C15" s="98">
        <v>801</v>
      </c>
      <c r="D15" s="98">
        <v>1</v>
      </c>
      <c r="E15" s="98">
        <v>4</v>
      </c>
      <c r="F15" s="98" t="s">
        <v>307</v>
      </c>
      <c r="G15" s="98">
        <v>121</v>
      </c>
      <c r="H15" s="101">
        <v>0</v>
      </c>
      <c r="I15" s="101">
        <f t="shared" si="0"/>
        <v>980.84</v>
      </c>
      <c r="J15" s="101">
        <v>980.84</v>
      </c>
    </row>
    <row r="16" spans="1:10" ht="38.25">
      <c r="A16" s="93"/>
      <c r="B16" s="94" t="s">
        <v>274</v>
      </c>
      <c r="C16" s="98">
        <v>801</v>
      </c>
      <c r="D16" s="98">
        <v>1</v>
      </c>
      <c r="E16" s="98">
        <v>4</v>
      </c>
      <c r="F16" s="98">
        <v>100801</v>
      </c>
      <c r="G16" s="98">
        <v>242</v>
      </c>
      <c r="H16" s="101">
        <v>0</v>
      </c>
      <c r="I16" s="101">
        <f aca="true" t="shared" si="1" ref="I16:I21">J16-H16</f>
        <v>45</v>
      </c>
      <c r="J16" s="101">
        <v>45</v>
      </c>
    </row>
    <row r="17" spans="1:10" ht="38.25">
      <c r="A17" s="93"/>
      <c r="B17" s="94" t="s">
        <v>275</v>
      </c>
      <c r="C17" s="98">
        <v>801</v>
      </c>
      <c r="D17" s="98">
        <v>1</v>
      </c>
      <c r="E17" s="98">
        <v>4</v>
      </c>
      <c r="F17" s="98">
        <v>100801</v>
      </c>
      <c r="G17" s="98">
        <v>244</v>
      </c>
      <c r="H17" s="101">
        <v>0</v>
      </c>
      <c r="I17" s="101">
        <f t="shared" si="1"/>
        <v>171.75</v>
      </c>
      <c r="J17" s="101">
        <v>171.75</v>
      </c>
    </row>
    <row r="18" spans="1:10" ht="25.5">
      <c r="A18" s="93"/>
      <c r="B18" s="94" t="s">
        <v>276</v>
      </c>
      <c r="C18" s="98">
        <v>801</v>
      </c>
      <c r="D18" s="98">
        <v>1</v>
      </c>
      <c r="E18" s="98">
        <v>4</v>
      </c>
      <c r="F18" s="98">
        <v>101000</v>
      </c>
      <c r="G18" s="98">
        <v>851</v>
      </c>
      <c r="H18" s="101">
        <v>0</v>
      </c>
      <c r="I18" s="101">
        <f t="shared" si="1"/>
        <v>33.56</v>
      </c>
      <c r="J18" s="101">
        <v>33.56</v>
      </c>
    </row>
    <row r="19" spans="1:10" ht="12.75">
      <c r="A19" s="93"/>
      <c r="B19" s="94" t="s">
        <v>277</v>
      </c>
      <c r="C19" s="98">
        <v>801</v>
      </c>
      <c r="D19" s="98">
        <v>1</v>
      </c>
      <c r="E19" s="98">
        <v>4</v>
      </c>
      <c r="F19" s="98">
        <v>101000</v>
      </c>
      <c r="G19" s="98">
        <v>852</v>
      </c>
      <c r="H19" s="101">
        <v>0</v>
      </c>
      <c r="I19" s="101">
        <f t="shared" si="1"/>
        <v>14.64</v>
      </c>
      <c r="J19" s="101">
        <v>14.64</v>
      </c>
    </row>
    <row r="20" spans="1:10" ht="51">
      <c r="A20" s="93"/>
      <c r="B20" s="94" t="s">
        <v>201</v>
      </c>
      <c r="C20" s="98">
        <v>801</v>
      </c>
      <c r="D20" s="98" t="s">
        <v>14</v>
      </c>
      <c r="E20" s="98" t="s">
        <v>18</v>
      </c>
      <c r="F20" s="98">
        <v>0</v>
      </c>
      <c r="G20" s="98">
        <v>0</v>
      </c>
      <c r="H20" s="101">
        <f>H21</f>
        <v>727</v>
      </c>
      <c r="I20" s="101">
        <f t="shared" si="1"/>
        <v>-727</v>
      </c>
      <c r="J20" s="101">
        <f>J21</f>
        <v>0</v>
      </c>
    </row>
    <row r="21" spans="1:10" ht="51">
      <c r="A21" s="93"/>
      <c r="B21" s="94" t="s">
        <v>278</v>
      </c>
      <c r="C21" s="98">
        <v>801</v>
      </c>
      <c r="D21" s="98" t="s">
        <v>14</v>
      </c>
      <c r="E21" s="98" t="s">
        <v>18</v>
      </c>
      <c r="F21" s="98">
        <v>20000</v>
      </c>
      <c r="G21" s="98">
        <v>0</v>
      </c>
      <c r="H21" s="101">
        <f>H22</f>
        <v>727</v>
      </c>
      <c r="I21" s="101">
        <f t="shared" si="1"/>
        <v>-727</v>
      </c>
      <c r="J21" s="101">
        <f>J22</f>
        <v>0</v>
      </c>
    </row>
    <row r="22" spans="1:10" ht="25.5">
      <c r="A22" s="93"/>
      <c r="B22" s="94" t="s">
        <v>215</v>
      </c>
      <c r="C22" s="98">
        <v>801</v>
      </c>
      <c r="D22" s="98" t="s">
        <v>14</v>
      </c>
      <c r="E22" s="98" t="s">
        <v>18</v>
      </c>
      <c r="F22" s="98">
        <v>20300</v>
      </c>
      <c r="G22" s="98">
        <v>0</v>
      </c>
      <c r="H22" s="101">
        <f>H23</f>
        <v>727</v>
      </c>
      <c r="I22" s="101">
        <f aca="true" t="shared" si="2" ref="I22:I29">J22-H22</f>
        <v>-727</v>
      </c>
      <c r="J22" s="101">
        <v>0</v>
      </c>
    </row>
    <row r="23" spans="1:10" ht="38.25">
      <c r="A23" s="93"/>
      <c r="B23" s="94" t="s">
        <v>212</v>
      </c>
      <c r="C23" s="98">
        <v>801</v>
      </c>
      <c r="D23" s="98" t="s">
        <v>14</v>
      </c>
      <c r="E23" s="98" t="s">
        <v>18</v>
      </c>
      <c r="F23" s="98">
        <v>20300</v>
      </c>
      <c r="G23" s="98">
        <v>121</v>
      </c>
      <c r="H23" s="101">
        <v>727</v>
      </c>
      <c r="I23" s="101">
        <f t="shared" si="2"/>
        <v>-727</v>
      </c>
      <c r="J23" s="101">
        <v>0</v>
      </c>
    </row>
    <row r="24" spans="1:10" s="77" customFormat="1" ht="12.75">
      <c r="A24" s="103"/>
      <c r="B24" s="104" t="s">
        <v>40</v>
      </c>
      <c r="C24" s="105">
        <v>801</v>
      </c>
      <c r="D24" s="105">
        <v>1</v>
      </c>
      <c r="E24" s="105">
        <v>4</v>
      </c>
      <c r="F24" s="105">
        <v>20400</v>
      </c>
      <c r="G24" s="105">
        <v>0</v>
      </c>
      <c r="H24" s="106">
        <f>H25+H26+H27+H28+H29</f>
        <v>1256.96</v>
      </c>
      <c r="I24" s="106">
        <f t="shared" si="2"/>
        <v>-1256.96</v>
      </c>
      <c r="J24" s="106">
        <f>J25+J26+J27+J28+J29</f>
        <v>0</v>
      </c>
    </row>
    <row r="25" spans="1:10" ht="38.25">
      <c r="A25" s="93"/>
      <c r="B25" s="94" t="s">
        <v>212</v>
      </c>
      <c r="C25" s="98">
        <v>801</v>
      </c>
      <c r="D25" s="98">
        <v>1</v>
      </c>
      <c r="E25" s="98">
        <v>4</v>
      </c>
      <c r="F25" s="98">
        <v>20400</v>
      </c>
      <c r="G25" s="98">
        <v>121</v>
      </c>
      <c r="H25" s="101">
        <v>972.15</v>
      </c>
      <c r="I25" s="101">
        <f t="shared" si="2"/>
        <v>-972.15</v>
      </c>
      <c r="J25" s="101">
        <v>0</v>
      </c>
    </row>
    <row r="26" spans="1:10" ht="38.25">
      <c r="A26" s="93"/>
      <c r="B26" s="94" t="s">
        <v>274</v>
      </c>
      <c r="C26" s="98">
        <v>801</v>
      </c>
      <c r="D26" s="98">
        <v>1</v>
      </c>
      <c r="E26" s="98">
        <v>4</v>
      </c>
      <c r="F26" s="98">
        <v>20400</v>
      </c>
      <c r="G26" s="98">
        <v>242</v>
      </c>
      <c r="H26" s="101">
        <v>45</v>
      </c>
      <c r="I26" s="101">
        <f t="shared" si="2"/>
        <v>-45</v>
      </c>
      <c r="J26" s="101">
        <v>0</v>
      </c>
    </row>
    <row r="27" spans="1:10" ht="38.25">
      <c r="A27" s="93"/>
      <c r="B27" s="94" t="s">
        <v>275</v>
      </c>
      <c r="C27" s="98">
        <v>801</v>
      </c>
      <c r="D27" s="98">
        <v>1</v>
      </c>
      <c r="E27" s="98">
        <v>4</v>
      </c>
      <c r="F27" s="98">
        <v>20400</v>
      </c>
      <c r="G27" s="98">
        <v>244</v>
      </c>
      <c r="H27" s="101">
        <v>191.61</v>
      </c>
      <c r="I27" s="101">
        <f t="shared" si="2"/>
        <v>-191.61</v>
      </c>
      <c r="J27" s="101">
        <v>0</v>
      </c>
    </row>
    <row r="28" spans="1:10" ht="25.5">
      <c r="A28" s="93"/>
      <c r="B28" s="94" t="s">
        <v>276</v>
      </c>
      <c r="C28" s="98">
        <v>801</v>
      </c>
      <c r="D28" s="98">
        <v>1</v>
      </c>
      <c r="E28" s="98">
        <v>4</v>
      </c>
      <c r="F28" s="98">
        <v>20400</v>
      </c>
      <c r="G28" s="98">
        <v>851</v>
      </c>
      <c r="H28" s="101">
        <v>33.56</v>
      </c>
      <c r="I28" s="101">
        <f t="shared" si="2"/>
        <v>-33.56</v>
      </c>
      <c r="J28" s="101">
        <v>0</v>
      </c>
    </row>
    <row r="29" spans="1:10" ht="12.75">
      <c r="A29" s="93"/>
      <c r="B29" s="94" t="s">
        <v>277</v>
      </c>
      <c r="C29" s="98">
        <v>801</v>
      </c>
      <c r="D29" s="98">
        <v>1</v>
      </c>
      <c r="E29" s="98">
        <v>4</v>
      </c>
      <c r="F29" s="98">
        <v>20400</v>
      </c>
      <c r="G29" s="98">
        <v>852</v>
      </c>
      <c r="H29" s="101">
        <v>14.64</v>
      </c>
      <c r="I29" s="101">
        <f t="shared" si="2"/>
        <v>-14.64</v>
      </c>
      <c r="J29" s="101">
        <v>0</v>
      </c>
    </row>
    <row r="30" spans="1:10" ht="12.75">
      <c r="A30" s="93"/>
      <c r="B30" s="94" t="s">
        <v>269</v>
      </c>
      <c r="C30" s="98">
        <v>801</v>
      </c>
      <c r="D30" s="98">
        <v>1</v>
      </c>
      <c r="E30" s="98"/>
      <c r="F30" s="98"/>
      <c r="G30" s="98"/>
      <c r="H30" s="101"/>
      <c r="I30" s="101"/>
      <c r="J30" s="101"/>
    </row>
    <row r="31" spans="1:10" ht="25.5">
      <c r="A31" s="93"/>
      <c r="B31" s="94" t="s">
        <v>270</v>
      </c>
      <c r="C31" s="98">
        <v>801</v>
      </c>
      <c r="D31" s="98">
        <v>1</v>
      </c>
      <c r="E31" s="98">
        <v>11</v>
      </c>
      <c r="F31" s="99" t="s">
        <v>279</v>
      </c>
      <c r="G31" s="98"/>
      <c r="H31" s="101"/>
      <c r="I31" s="101"/>
      <c r="J31" s="101"/>
    </row>
    <row r="32" spans="1:10" ht="25.5">
      <c r="A32" s="93"/>
      <c r="B32" s="94" t="s">
        <v>44</v>
      </c>
      <c r="C32" s="98">
        <v>801</v>
      </c>
      <c r="D32" s="98">
        <v>1</v>
      </c>
      <c r="E32" s="98">
        <v>11</v>
      </c>
      <c r="F32" s="99" t="s">
        <v>279</v>
      </c>
      <c r="G32" s="98">
        <v>0</v>
      </c>
      <c r="H32" s="101"/>
      <c r="I32" s="101"/>
      <c r="J32" s="101"/>
    </row>
    <row r="33" spans="1:10" ht="12.75">
      <c r="A33" s="93"/>
      <c r="B33" s="94" t="s">
        <v>218</v>
      </c>
      <c r="C33" s="98">
        <v>801</v>
      </c>
      <c r="D33" s="98">
        <v>1</v>
      </c>
      <c r="E33" s="98">
        <v>11</v>
      </c>
      <c r="F33" s="99" t="s">
        <v>279</v>
      </c>
      <c r="G33" s="98">
        <v>870</v>
      </c>
      <c r="H33" s="101"/>
      <c r="I33" s="101"/>
      <c r="J33" s="101"/>
    </row>
    <row r="34" spans="1:10" ht="12.75">
      <c r="A34" s="93"/>
      <c r="B34" s="94" t="s">
        <v>280</v>
      </c>
      <c r="C34" s="98">
        <v>801</v>
      </c>
      <c r="D34" s="98">
        <v>1</v>
      </c>
      <c r="E34" s="98">
        <v>11</v>
      </c>
      <c r="F34" s="98">
        <v>0</v>
      </c>
      <c r="G34" s="98">
        <v>0</v>
      </c>
      <c r="H34" s="101"/>
      <c r="I34" s="101"/>
      <c r="J34" s="101"/>
    </row>
    <row r="35" spans="1:10" ht="25.5">
      <c r="A35" s="93"/>
      <c r="B35" s="94" t="s">
        <v>44</v>
      </c>
      <c r="C35" s="98">
        <v>801</v>
      </c>
      <c r="D35" s="98">
        <v>1</v>
      </c>
      <c r="E35" s="98">
        <v>11</v>
      </c>
      <c r="F35" s="98">
        <v>700000</v>
      </c>
      <c r="G35" s="98">
        <v>0</v>
      </c>
      <c r="H35" s="101"/>
      <c r="I35" s="101"/>
      <c r="J35" s="101"/>
    </row>
    <row r="36" spans="1:10" ht="12.75">
      <c r="A36" s="93"/>
      <c r="B36" s="94" t="s">
        <v>218</v>
      </c>
      <c r="C36" s="98">
        <v>801</v>
      </c>
      <c r="D36" s="98">
        <v>1</v>
      </c>
      <c r="E36" s="98">
        <v>11</v>
      </c>
      <c r="F36" s="98">
        <v>700500</v>
      </c>
      <c r="G36" s="98">
        <v>870</v>
      </c>
      <c r="H36" s="101"/>
      <c r="I36" s="101"/>
      <c r="J36" s="101"/>
    </row>
    <row r="37" spans="1:10" ht="12.75">
      <c r="A37" s="93"/>
      <c r="B37" s="94" t="s">
        <v>269</v>
      </c>
      <c r="C37" s="98">
        <v>801</v>
      </c>
      <c r="D37" s="98">
        <v>2</v>
      </c>
      <c r="E37" s="98"/>
      <c r="F37" s="98"/>
      <c r="G37" s="98"/>
      <c r="H37" s="101"/>
      <c r="I37" s="101"/>
      <c r="J37" s="101"/>
    </row>
    <row r="38" spans="1:10" ht="12.75">
      <c r="A38" s="93"/>
      <c r="B38" s="94" t="s">
        <v>56</v>
      </c>
      <c r="C38" s="98">
        <v>801</v>
      </c>
      <c r="D38" s="98">
        <v>2</v>
      </c>
      <c r="E38" s="98">
        <v>3</v>
      </c>
      <c r="F38" s="98">
        <v>990000</v>
      </c>
      <c r="G38" s="98"/>
      <c r="H38" s="101"/>
      <c r="I38" s="101"/>
      <c r="J38" s="101"/>
    </row>
    <row r="39" spans="1:10" ht="25.5">
      <c r="A39" s="93"/>
      <c r="B39" s="94" t="s">
        <v>60</v>
      </c>
      <c r="C39" s="98">
        <v>801</v>
      </c>
      <c r="D39" s="98">
        <v>2</v>
      </c>
      <c r="E39" s="98">
        <v>3</v>
      </c>
      <c r="F39" s="98">
        <v>9905118</v>
      </c>
      <c r="G39" s="98"/>
      <c r="H39" s="101"/>
      <c r="I39" s="101"/>
      <c r="J39" s="101"/>
    </row>
    <row r="40" spans="1:10" ht="38.25">
      <c r="A40" s="93"/>
      <c r="B40" s="94" t="s">
        <v>212</v>
      </c>
      <c r="C40" s="98">
        <v>801</v>
      </c>
      <c r="D40" s="98">
        <v>2</v>
      </c>
      <c r="E40" s="98">
        <v>3</v>
      </c>
      <c r="F40" s="98">
        <v>9905118</v>
      </c>
      <c r="G40" s="98">
        <v>121</v>
      </c>
      <c r="H40" s="101"/>
      <c r="I40" s="101"/>
      <c r="J40" s="101"/>
    </row>
    <row r="41" spans="1:10" ht="38.25">
      <c r="A41" s="93"/>
      <c r="B41" s="94" t="s">
        <v>275</v>
      </c>
      <c r="C41" s="98">
        <v>801</v>
      </c>
      <c r="D41" s="98">
        <v>2</v>
      </c>
      <c r="E41" s="98">
        <v>3</v>
      </c>
      <c r="F41" s="98">
        <v>9905118</v>
      </c>
      <c r="G41" s="98">
        <v>244</v>
      </c>
      <c r="H41" s="101"/>
      <c r="I41" s="101"/>
      <c r="J41" s="101"/>
    </row>
    <row r="42" spans="1:10" ht="12.75">
      <c r="A42" s="93"/>
      <c r="B42" s="94" t="s">
        <v>20</v>
      </c>
      <c r="C42" s="98">
        <v>801</v>
      </c>
      <c r="D42" s="98">
        <v>2</v>
      </c>
      <c r="E42" s="98">
        <v>0</v>
      </c>
      <c r="F42" s="98"/>
      <c r="G42" s="98"/>
      <c r="H42" s="101"/>
      <c r="I42" s="101"/>
      <c r="J42" s="101"/>
    </row>
    <row r="43" spans="1:10" ht="12.75">
      <c r="A43" s="93"/>
      <c r="B43" s="94" t="s">
        <v>56</v>
      </c>
      <c r="C43" s="98">
        <v>801</v>
      </c>
      <c r="D43" s="98">
        <v>2</v>
      </c>
      <c r="E43" s="98">
        <v>3</v>
      </c>
      <c r="F43" s="98">
        <v>1110000</v>
      </c>
      <c r="G43" s="98">
        <v>0</v>
      </c>
      <c r="H43" s="101"/>
      <c r="I43" s="101"/>
      <c r="J43" s="101"/>
    </row>
    <row r="44" spans="1:10" ht="25.5">
      <c r="A44" s="93"/>
      <c r="B44" s="94" t="s">
        <v>60</v>
      </c>
      <c r="C44" s="98">
        <v>801</v>
      </c>
      <c r="D44" s="98">
        <v>2</v>
      </c>
      <c r="E44" s="98">
        <v>3</v>
      </c>
      <c r="F44" s="98">
        <v>1115118</v>
      </c>
      <c r="G44" s="98">
        <v>0</v>
      </c>
      <c r="H44" s="101"/>
      <c r="I44" s="101"/>
      <c r="J44" s="101"/>
    </row>
    <row r="45" spans="1:10" ht="38.25">
      <c r="A45" s="93"/>
      <c r="B45" s="94" t="s">
        <v>212</v>
      </c>
      <c r="C45" s="98">
        <v>801</v>
      </c>
      <c r="D45" s="98">
        <v>2</v>
      </c>
      <c r="E45" s="98">
        <v>3</v>
      </c>
      <c r="F45" s="98">
        <v>1115118</v>
      </c>
      <c r="G45" s="98">
        <v>121</v>
      </c>
      <c r="H45" s="101"/>
      <c r="I45" s="101"/>
      <c r="J45" s="101"/>
    </row>
    <row r="46" spans="1:10" ht="38.25">
      <c r="A46" s="93"/>
      <c r="B46" s="94" t="s">
        <v>275</v>
      </c>
      <c r="C46" s="98">
        <v>801</v>
      </c>
      <c r="D46" s="98">
        <v>2</v>
      </c>
      <c r="E46" s="98">
        <v>3</v>
      </c>
      <c r="F46" s="98">
        <v>1115118</v>
      </c>
      <c r="G46" s="98">
        <v>244</v>
      </c>
      <c r="H46" s="101"/>
      <c r="I46" s="101"/>
      <c r="J46" s="101"/>
    </row>
    <row r="47" spans="1:10" ht="25.5">
      <c r="A47" s="93"/>
      <c r="B47" s="94" t="s">
        <v>281</v>
      </c>
      <c r="C47" s="98">
        <v>801</v>
      </c>
      <c r="D47" s="98">
        <v>3</v>
      </c>
      <c r="E47" s="98">
        <v>0</v>
      </c>
      <c r="F47" s="98">
        <v>0</v>
      </c>
      <c r="G47" s="98">
        <v>0</v>
      </c>
      <c r="H47" s="101"/>
      <c r="I47" s="101"/>
      <c r="J47" s="101"/>
    </row>
    <row r="48" spans="1:10" ht="38.25">
      <c r="A48" s="93"/>
      <c r="B48" s="94" t="s">
        <v>282</v>
      </c>
      <c r="C48" s="98">
        <v>801</v>
      </c>
      <c r="D48" s="98">
        <v>3</v>
      </c>
      <c r="E48" s="98">
        <v>9</v>
      </c>
      <c r="F48" s="98">
        <v>0</v>
      </c>
      <c r="G48" s="98">
        <v>0</v>
      </c>
      <c r="H48" s="101"/>
      <c r="I48" s="101"/>
      <c r="J48" s="101"/>
    </row>
    <row r="49" spans="1:10" ht="38.25">
      <c r="A49" s="93"/>
      <c r="B49" s="94" t="s">
        <v>283</v>
      </c>
      <c r="C49" s="98">
        <v>801</v>
      </c>
      <c r="D49" s="98">
        <v>3</v>
      </c>
      <c r="E49" s="98">
        <v>9</v>
      </c>
      <c r="F49" s="98">
        <v>2180100</v>
      </c>
      <c r="G49" s="98">
        <v>0</v>
      </c>
      <c r="H49" s="101"/>
      <c r="I49" s="101"/>
      <c r="J49" s="101"/>
    </row>
    <row r="50" spans="1:10" ht="38.25">
      <c r="A50" s="93"/>
      <c r="B50" s="94" t="s">
        <v>275</v>
      </c>
      <c r="C50" s="98">
        <v>801</v>
      </c>
      <c r="D50" s="98">
        <v>3</v>
      </c>
      <c r="E50" s="98">
        <v>9</v>
      </c>
      <c r="F50" s="98">
        <v>2180100</v>
      </c>
      <c r="G50" s="98">
        <v>244</v>
      </c>
      <c r="H50" s="101"/>
      <c r="I50" s="101"/>
      <c r="J50" s="101"/>
    </row>
    <row r="51" spans="1:10" ht="25.5">
      <c r="A51" s="93"/>
      <c r="B51" s="94" t="s">
        <v>284</v>
      </c>
      <c r="C51" s="98">
        <v>801</v>
      </c>
      <c r="D51" s="98">
        <v>3</v>
      </c>
      <c r="E51" s="98">
        <v>14</v>
      </c>
      <c r="F51" s="98">
        <v>0</v>
      </c>
      <c r="G51" s="98">
        <v>0</v>
      </c>
      <c r="H51" s="101"/>
      <c r="I51" s="101"/>
      <c r="J51" s="101"/>
    </row>
    <row r="52" spans="1:10" ht="38.25">
      <c r="A52" s="93"/>
      <c r="B52" s="94" t="s">
        <v>285</v>
      </c>
      <c r="C52" s="98">
        <v>801</v>
      </c>
      <c r="D52" s="98">
        <v>3</v>
      </c>
      <c r="E52" s="98">
        <v>14</v>
      </c>
      <c r="F52" s="98">
        <v>2470000</v>
      </c>
      <c r="G52" s="98">
        <v>0</v>
      </c>
      <c r="H52" s="101"/>
      <c r="I52" s="101"/>
      <c r="J52" s="101"/>
    </row>
    <row r="53" spans="1:10" ht="38.25">
      <c r="A53" s="93"/>
      <c r="B53" s="94" t="s">
        <v>275</v>
      </c>
      <c r="C53" s="98">
        <v>801</v>
      </c>
      <c r="D53" s="98">
        <v>3</v>
      </c>
      <c r="E53" s="98">
        <v>14</v>
      </c>
      <c r="F53" s="98">
        <v>2470000</v>
      </c>
      <c r="G53" s="98">
        <v>244</v>
      </c>
      <c r="H53" s="101"/>
      <c r="I53" s="101"/>
      <c r="J53" s="101"/>
    </row>
    <row r="54" spans="1:10" ht="12.75">
      <c r="A54" s="93"/>
      <c r="B54" s="94" t="s">
        <v>21</v>
      </c>
      <c r="C54" s="98">
        <v>801</v>
      </c>
      <c r="D54" s="98">
        <v>4</v>
      </c>
      <c r="E54" s="98">
        <v>0</v>
      </c>
      <c r="F54" s="98"/>
      <c r="G54" s="98"/>
      <c r="H54" s="101"/>
      <c r="I54" s="101"/>
      <c r="J54" s="101"/>
    </row>
    <row r="55" spans="1:10" ht="12.75">
      <c r="A55" s="93"/>
      <c r="B55" s="94" t="s">
        <v>286</v>
      </c>
      <c r="C55" s="98">
        <v>801</v>
      </c>
      <c r="D55" s="98">
        <v>4</v>
      </c>
      <c r="E55" s="98">
        <v>9</v>
      </c>
      <c r="F55" s="98"/>
      <c r="G55" s="98"/>
      <c r="H55" s="101"/>
      <c r="I55" s="101"/>
      <c r="J55" s="101"/>
    </row>
    <row r="56" spans="1:10" ht="12.75">
      <c r="A56" s="93"/>
      <c r="B56" s="94" t="s">
        <v>287</v>
      </c>
      <c r="C56" s="98">
        <v>801</v>
      </c>
      <c r="D56" s="98">
        <v>4</v>
      </c>
      <c r="E56" s="98">
        <v>9</v>
      </c>
      <c r="F56" s="98">
        <v>7950000</v>
      </c>
      <c r="G56" s="98">
        <v>0</v>
      </c>
      <c r="H56" s="101"/>
      <c r="I56" s="101"/>
      <c r="J56" s="101"/>
    </row>
    <row r="57" spans="1:10" ht="38.25">
      <c r="A57" s="93"/>
      <c r="B57" s="94" t="s">
        <v>288</v>
      </c>
      <c r="C57" s="98">
        <v>801</v>
      </c>
      <c r="D57" s="98">
        <v>4</v>
      </c>
      <c r="E57" s="98">
        <v>9</v>
      </c>
      <c r="F57" s="98">
        <v>7950001</v>
      </c>
      <c r="G57" s="98">
        <v>0</v>
      </c>
      <c r="H57" s="101"/>
      <c r="I57" s="101"/>
      <c r="J57" s="101"/>
    </row>
    <row r="58" spans="1:10" ht="38.25">
      <c r="A58" s="93"/>
      <c r="B58" s="94" t="s">
        <v>289</v>
      </c>
      <c r="C58" s="98">
        <v>801</v>
      </c>
      <c r="D58" s="98">
        <v>4</v>
      </c>
      <c r="E58" s="98">
        <v>9</v>
      </c>
      <c r="F58" s="98">
        <v>7950001</v>
      </c>
      <c r="G58" s="98">
        <v>244</v>
      </c>
      <c r="H58" s="101"/>
      <c r="I58" s="101"/>
      <c r="J58" s="101"/>
    </row>
    <row r="59" spans="1:10" ht="12.75">
      <c r="A59" s="93"/>
      <c r="B59" s="94" t="s">
        <v>24</v>
      </c>
      <c r="C59" s="98">
        <v>801</v>
      </c>
      <c r="D59" s="98">
        <v>5</v>
      </c>
      <c r="E59" s="98">
        <v>0</v>
      </c>
      <c r="F59" s="98">
        <v>0</v>
      </c>
      <c r="G59" s="98">
        <v>0</v>
      </c>
      <c r="H59" s="101"/>
      <c r="I59" s="101"/>
      <c r="J59" s="101"/>
    </row>
    <row r="60" spans="1:10" ht="12.75">
      <c r="A60" s="93"/>
      <c r="B60" s="94" t="s">
        <v>70</v>
      </c>
      <c r="C60" s="98">
        <v>801</v>
      </c>
      <c r="D60" s="98">
        <v>5</v>
      </c>
      <c r="E60" s="98">
        <v>2</v>
      </c>
      <c r="F60" s="98">
        <v>0</v>
      </c>
      <c r="G60" s="98">
        <v>0</v>
      </c>
      <c r="H60" s="101"/>
      <c r="I60" s="101"/>
      <c r="J60" s="101"/>
    </row>
    <row r="61" spans="1:10" ht="12.75">
      <c r="A61" s="93"/>
      <c r="B61" s="94" t="s">
        <v>290</v>
      </c>
      <c r="C61" s="98">
        <v>801</v>
      </c>
      <c r="D61" s="98">
        <v>5</v>
      </c>
      <c r="E61" s="98">
        <v>2</v>
      </c>
      <c r="F61" s="98">
        <v>3510500</v>
      </c>
      <c r="G61" s="98">
        <v>0</v>
      </c>
      <c r="H61" s="101"/>
      <c r="I61" s="101"/>
      <c r="J61" s="101"/>
    </row>
    <row r="62" spans="1:10" ht="38.25">
      <c r="A62" s="93"/>
      <c r="B62" s="94" t="s">
        <v>275</v>
      </c>
      <c r="C62" s="98">
        <v>801</v>
      </c>
      <c r="D62" s="98">
        <v>5</v>
      </c>
      <c r="E62" s="98">
        <v>2</v>
      </c>
      <c r="F62" s="98">
        <v>3510500</v>
      </c>
      <c r="G62" s="98">
        <v>244</v>
      </c>
      <c r="H62" s="101"/>
      <c r="I62" s="101"/>
      <c r="J62" s="101"/>
    </row>
    <row r="63" spans="1:10" ht="12.75">
      <c r="A63" s="93"/>
      <c r="B63" s="94" t="s">
        <v>291</v>
      </c>
      <c r="C63" s="98">
        <v>801</v>
      </c>
      <c r="D63" s="98">
        <v>5</v>
      </c>
      <c r="E63" s="98">
        <v>3</v>
      </c>
      <c r="F63" s="98">
        <v>0</v>
      </c>
      <c r="G63" s="98">
        <v>0</v>
      </c>
      <c r="H63" s="101"/>
      <c r="I63" s="101"/>
      <c r="J63" s="101"/>
    </row>
    <row r="64" spans="1:10" ht="38.25">
      <c r="A64" s="93"/>
      <c r="B64" s="94" t="s">
        <v>272</v>
      </c>
      <c r="C64" s="98">
        <v>801</v>
      </c>
      <c r="D64" s="98">
        <v>5</v>
      </c>
      <c r="E64" s="98">
        <v>3</v>
      </c>
      <c r="F64" s="98">
        <v>100000</v>
      </c>
      <c r="G64" s="98"/>
      <c r="H64" s="101"/>
      <c r="I64" s="101"/>
      <c r="J64" s="101"/>
    </row>
    <row r="65" spans="1:10" ht="25.5">
      <c r="A65" s="93"/>
      <c r="B65" s="94" t="s">
        <v>292</v>
      </c>
      <c r="C65" s="98">
        <v>801</v>
      </c>
      <c r="D65" s="98">
        <v>5</v>
      </c>
      <c r="E65" s="98">
        <v>3</v>
      </c>
      <c r="F65" s="98">
        <v>121000</v>
      </c>
      <c r="G65" s="98"/>
      <c r="H65" s="101"/>
      <c r="I65" s="101"/>
      <c r="J65" s="101"/>
    </row>
    <row r="66" spans="1:10" ht="25.5">
      <c r="A66" s="93"/>
      <c r="B66" s="94" t="s">
        <v>293</v>
      </c>
      <c r="C66" s="98">
        <v>801</v>
      </c>
      <c r="D66" s="98">
        <v>5</v>
      </c>
      <c r="E66" s="98">
        <v>3</v>
      </c>
      <c r="F66" s="98">
        <v>121000</v>
      </c>
      <c r="G66" s="98"/>
      <c r="H66" s="101"/>
      <c r="I66" s="101"/>
      <c r="J66" s="101"/>
    </row>
    <row r="67" spans="1:10" ht="25.5">
      <c r="A67" s="93"/>
      <c r="B67" s="94" t="s">
        <v>294</v>
      </c>
      <c r="C67" s="98">
        <v>801</v>
      </c>
      <c r="D67" s="98">
        <v>5</v>
      </c>
      <c r="E67" s="98">
        <v>3</v>
      </c>
      <c r="F67" s="98">
        <v>121000</v>
      </c>
      <c r="G67" s="98">
        <v>244</v>
      </c>
      <c r="H67" s="101"/>
      <c r="I67" s="101"/>
      <c r="J67" s="101"/>
    </row>
    <row r="68" spans="1:10" ht="25.5">
      <c r="A68" s="93"/>
      <c r="B68" s="94" t="s">
        <v>245</v>
      </c>
      <c r="C68" s="98">
        <v>801</v>
      </c>
      <c r="D68" s="98">
        <v>5</v>
      </c>
      <c r="E68" s="98">
        <v>3</v>
      </c>
      <c r="F68" s="98">
        <v>6000500</v>
      </c>
      <c r="G68" s="98">
        <v>0</v>
      </c>
      <c r="H68" s="101"/>
      <c r="I68" s="101"/>
      <c r="J68" s="101"/>
    </row>
    <row r="69" spans="1:10" ht="38.25">
      <c r="A69" s="93"/>
      <c r="B69" s="94" t="s">
        <v>275</v>
      </c>
      <c r="C69" s="98">
        <v>801</v>
      </c>
      <c r="D69" s="98">
        <v>5</v>
      </c>
      <c r="E69" s="98">
        <v>3</v>
      </c>
      <c r="F69" s="98">
        <v>6000500</v>
      </c>
      <c r="G69" s="98">
        <v>244</v>
      </c>
      <c r="H69" s="101"/>
      <c r="I69" s="101"/>
      <c r="J69" s="101"/>
    </row>
    <row r="70" spans="1:10" ht="38.25">
      <c r="A70" s="93"/>
      <c r="B70" s="94" t="s">
        <v>272</v>
      </c>
      <c r="C70" s="98">
        <v>801</v>
      </c>
      <c r="D70" s="98">
        <v>5</v>
      </c>
      <c r="E70" s="98"/>
      <c r="F70" s="98">
        <v>10000</v>
      </c>
      <c r="G70" s="98"/>
      <c r="H70" s="101"/>
      <c r="I70" s="101"/>
      <c r="J70" s="101"/>
    </row>
    <row r="71" spans="1:10" ht="12.75">
      <c r="A71" s="93"/>
      <c r="B71" s="94" t="s">
        <v>25</v>
      </c>
      <c r="C71" s="98">
        <v>801</v>
      </c>
      <c r="D71" s="98">
        <v>7</v>
      </c>
      <c r="E71" s="98">
        <v>0</v>
      </c>
      <c r="F71" s="98">
        <v>0</v>
      </c>
      <c r="G71" s="98">
        <v>0</v>
      </c>
      <c r="H71" s="101"/>
      <c r="I71" s="101"/>
      <c r="J71" s="101"/>
    </row>
    <row r="72" spans="1:10" ht="38.25">
      <c r="A72" s="93"/>
      <c r="B72" s="94" t="s">
        <v>272</v>
      </c>
      <c r="C72" s="98">
        <v>801</v>
      </c>
      <c r="D72" s="98">
        <v>7</v>
      </c>
      <c r="E72" s="98"/>
      <c r="F72" s="98">
        <v>100000</v>
      </c>
      <c r="G72" s="98"/>
      <c r="H72" s="101"/>
      <c r="I72" s="101"/>
      <c r="J72" s="101"/>
    </row>
    <row r="73" spans="1:10" ht="38.25">
      <c r="A73" s="93"/>
      <c r="B73" s="94" t="s">
        <v>295</v>
      </c>
      <c r="C73" s="98">
        <v>801</v>
      </c>
      <c r="D73" s="98">
        <v>7</v>
      </c>
      <c r="E73" s="98">
        <v>7</v>
      </c>
      <c r="F73" s="98">
        <v>130000</v>
      </c>
      <c r="G73" s="98"/>
      <c r="H73" s="101"/>
      <c r="I73" s="101"/>
      <c r="J73" s="101"/>
    </row>
    <row r="74" spans="1:10" ht="63.75">
      <c r="A74" s="93"/>
      <c r="B74" s="94" t="s">
        <v>296</v>
      </c>
      <c r="C74" s="98">
        <v>801</v>
      </c>
      <c r="D74" s="98">
        <v>7</v>
      </c>
      <c r="E74" s="98">
        <v>7</v>
      </c>
      <c r="F74" s="98">
        <v>131000</v>
      </c>
      <c r="G74" s="98">
        <v>0</v>
      </c>
      <c r="H74" s="101"/>
      <c r="I74" s="101"/>
      <c r="J74" s="101"/>
    </row>
    <row r="75" spans="1:10" ht="38.25">
      <c r="A75" s="93"/>
      <c r="B75" s="94" t="s">
        <v>212</v>
      </c>
      <c r="C75" s="98">
        <v>801</v>
      </c>
      <c r="D75" s="98">
        <v>7</v>
      </c>
      <c r="E75" s="98">
        <v>7</v>
      </c>
      <c r="F75" s="98">
        <v>131000</v>
      </c>
      <c r="G75" s="98">
        <v>121</v>
      </c>
      <c r="H75" s="101"/>
      <c r="I75" s="101"/>
      <c r="J75" s="101"/>
    </row>
    <row r="76" spans="1:10" ht="38.25">
      <c r="A76" s="93"/>
      <c r="B76" s="94" t="s">
        <v>275</v>
      </c>
      <c r="C76" s="98">
        <v>801</v>
      </c>
      <c r="D76" s="98">
        <v>7</v>
      </c>
      <c r="E76" s="98">
        <v>7</v>
      </c>
      <c r="F76" s="98">
        <v>131000</v>
      </c>
      <c r="G76" s="98">
        <v>244</v>
      </c>
      <c r="H76" s="101"/>
      <c r="I76" s="101"/>
      <c r="J76" s="101"/>
    </row>
    <row r="77" spans="1:10" ht="12.75">
      <c r="A77" s="93"/>
      <c r="B77" s="94" t="s">
        <v>45</v>
      </c>
      <c r="C77" s="98">
        <v>801</v>
      </c>
      <c r="D77" s="98">
        <v>7</v>
      </c>
      <c r="E77" s="98">
        <v>7</v>
      </c>
      <c r="F77" s="98">
        <v>0</v>
      </c>
      <c r="G77" s="98">
        <v>0</v>
      </c>
      <c r="H77" s="101"/>
      <c r="I77" s="101"/>
      <c r="J77" s="101"/>
    </row>
    <row r="78" spans="1:10" ht="25.5">
      <c r="A78" s="93"/>
      <c r="B78" s="94" t="s">
        <v>234</v>
      </c>
      <c r="C78" s="98">
        <v>801</v>
      </c>
      <c r="D78" s="98">
        <v>7</v>
      </c>
      <c r="E78" s="98">
        <v>7</v>
      </c>
      <c r="F78" s="98">
        <v>4310000</v>
      </c>
      <c r="G78" s="98">
        <v>0</v>
      </c>
      <c r="H78" s="101"/>
      <c r="I78" s="101"/>
      <c r="J78" s="101"/>
    </row>
    <row r="79" spans="1:10" ht="25.5">
      <c r="A79" s="93"/>
      <c r="B79" s="94" t="s">
        <v>297</v>
      </c>
      <c r="C79" s="98">
        <v>801</v>
      </c>
      <c r="D79" s="98">
        <v>7</v>
      </c>
      <c r="E79" s="98">
        <v>7</v>
      </c>
      <c r="F79" s="98">
        <v>4319900</v>
      </c>
      <c r="G79" s="98">
        <v>0</v>
      </c>
      <c r="H79" s="101"/>
      <c r="I79" s="101"/>
      <c r="J79" s="101"/>
    </row>
    <row r="80" spans="1:10" ht="38.25">
      <c r="A80" s="93"/>
      <c r="B80" s="94" t="s">
        <v>212</v>
      </c>
      <c r="C80" s="98">
        <v>801</v>
      </c>
      <c r="D80" s="98">
        <v>7</v>
      </c>
      <c r="E80" s="98">
        <v>7</v>
      </c>
      <c r="F80" s="98">
        <v>4319900</v>
      </c>
      <c r="G80" s="98">
        <v>121</v>
      </c>
      <c r="H80" s="101"/>
      <c r="I80" s="101"/>
      <c r="J80" s="101"/>
    </row>
    <row r="81" spans="1:10" ht="38.25">
      <c r="A81" s="93"/>
      <c r="B81" s="94" t="s">
        <v>275</v>
      </c>
      <c r="C81" s="98">
        <v>801</v>
      </c>
      <c r="D81" s="98">
        <v>7</v>
      </c>
      <c r="E81" s="98">
        <v>7</v>
      </c>
      <c r="F81" s="98">
        <v>4319900</v>
      </c>
      <c r="G81" s="98">
        <v>244</v>
      </c>
      <c r="H81" s="101"/>
      <c r="I81" s="101"/>
      <c r="J81" s="101"/>
    </row>
    <row r="82" spans="1:10" ht="12.75">
      <c r="A82" s="93"/>
      <c r="B82" s="94" t="s">
        <v>202</v>
      </c>
      <c r="C82" s="98">
        <v>801</v>
      </c>
      <c r="D82" s="98">
        <v>8</v>
      </c>
      <c r="E82" s="98">
        <v>0</v>
      </c>
      <c r="F82" s="98">
        <v>0</v>
      </c>
      <c r="G82" s="98">
        <v>0</v>
      </c>
      <c r="H82" s="101"/>
      <c r="I82" s="101"/>
      <c r="J82" s="101"/>
    </row>
    <row r="83" spans="1:10" ht="12.75">
      <c r="A83" s="93"/>
      <c r="B83" s="94" t="s">
        <v>26</v>
      </c>
      <c r="C83" s="98">
        <v>801</v>
      </c>
      <c r="D83" s="98">
        <v>8</v>
      </c>
      <c r="E83" s="98">
        <v>1</v>
      </c>
      <c r="F83" s="98"/>
      <c r="G83" s="98"/>
      <c r="H83" s="101"/>
      <c r="I83" s="101"/>
      <c r="J83" s="101"/>
    </row>
    <row r="84" spans="1:10" ht="38.25">
      <c r="A84" s="93"/>
      <c r="B84" s="94" t="s">
        <v>272</v>
      </c>
      <c r="C84" s="98">
        <v>801</v>
      </c>
      <c r="D84" s="98">
        <v>8</v>
      </c>
      <c r="E84" s="98">
        <v>1</v>
      </c>
      <c r="F84" s="98">
        <v>100000</v>
      </c>
      <c r="G84" s="98"/>
      <c r="H84" s="101"/>
      <c r="I84" s="101"/>
      <c r="J84" s="101"/>
    </row>
    <row r="85" spans="1:10" ht="51">
      <c r="A85" s="93"/>
      <c r="B85" s="94" t="s">
        <v>298</v>
      </c>
      <c r="C85" s="98">
        <v>801</v>
      </c>
      <c r="D85" s="98">
        <v>8</v>
      </c>
      <c r="E85" s="98">
        <v>1</v>
      </c>
      <c r="F85" s="98">
        <v>130000</v>
      </c>
      <c r="G85" s="98">
        <v>0</v>
      </c>
      <c r="H85" s="101"/>
      <c r="I85" s="101"/>
      <c r="J85" s="101"/>
    </row>
    <row r="86" spans="1:10" ht="63.75">
      <c r="A86" s="93"/>
      <c r="B86" s="94" t="s">
        <v>299</v>
      </c>
      <c r="C86" s="98">
        <v>801</v>
      </c>
      <c r="D86" s="98">
        <v>8</v>
      </c>
      <c r="E86" s="98">
        <v>1</v>
      </c>
      <c r="F86" s="98">
        <v>132000</v>
      </c>
      <c r="G86" s="98">
        <v>0</v>
      </c>
      <c r="H86" s="101"/>
      <c r="I86" s="101"/>
      <c r="J86" s="101"/>
    </row>
    <row r="87" spans="1:10" ht="38.25">
      <c r="A87" s="93"/>
      <c r="B87" s="94" t="s">
        <v>275</v>
      </c>
      <c r="C87" s="98">
        <v>801</v>
      </c>
      <c r="D87" s="98">
        <v>8</v>
      </c>
      <c r="E87" s="98">
        <v>1</v>
      </c>
      <c r="F87" s="98">
        <v>132000</v>
      </c>
      <c r="G87" s="98">
        <v>244</v>
      </c>
      <c r="H87" s="101"/>
      <c r="I87" s="101"/>
      <c r="J87" s="101"/>
    </row>
    <row r="88" spans="1:10" ht="25.5">
      <c r="A88" s="93"/>
      <c r="B88" s="94" t="s">
        <v>300</v>
      </c>
      <c r="C88" s="98">
        <v>801</v>
      </c>
      <c r="D88" s="98">
        <v>8</v>
      </c>
      <c r="E88" s="98">
        <v>1</v>
      </c>
      <c r="F88" s="98">
        <v>4400000</v>
      </c>
      <c r="G88" s="98">
        <v>0</v>
      </c>
      <c r="H88" s="101"/>
      <c r="I88" s="101"/>
      <c r="J88" s="101"/>
    </row>
    <row r="89" spans="1:10" ht="25.5">
      <c r="A89" s="93"/>
      <c r="B89" s="94" t="s">
        <v>297</v>
      </c>
      <c r="C89" s="98">
        <v>801</v>
      </c>
      <c r="D89" s="98">
        <v>8</v>
      </c>
      <c r="E89" s="98">
        <v>1</v>
      </c>
      <c r="F89" s="98">
        <v>4409900</v>
      </c>
      <c r="G89" s="98">
        <v>0</v>
      </c>
      <c r="H89" s="101"/>
      <c r="I89" s="101"/>
      <c r="J89" s="101"/>
    </row>
    <row r="90" spans="1:10" ht="38.25">
      <c r="A90" s="93"/>
      <c r="B90" s="94" t="s">
        <v>212</v>
      </c>
      <c r="C90" s="98">
        <v>801</v>
      </c>
      <c r="D90" s="98">
        <v>8</v>
      </c>
      <c r="E90" s="98">
        <v>1</v>
      </c>
      <c r="F90" s="98">
        <v>4409900</v>
      </c>
      <c r="G90" s="98">
        <v>121</v>
      </c>
      <c r="H90" s="101"/>
      <c r="I90" s="101"/>
      <c r="J90" s="101"/>
    </row>
    <row r="91" spans="1:10" ht="38.25">
      <c r="A91" s="93"/>
      <c r="B91" s="94" t="s">
        <v>275</v>
      </c>
      <c r="C91" s="98">
        <v>801</v>
      </c>
      <c r="D91" s="98">
        <v>8</v>
      </c>
      <c r="E91" s="98">
        <v>1</v>
      </c>
      <c r="F91" s="98">
        <v>4409900</v>
      </c>
      <c r="G91" s="98">
        <v>244</v>
      </c>
      <c r="H91" s="101"/>
      <c r="I91" s="101"/>
      <c r="J91" s="101"/>
    </row>
    <row r="92" spans="1:10" ht="12.75">
      <c r="A92" s="93"/>
      <c r="B92" s="94" t="s">
        <v>196</v>
      </c>
      <c r="C92" s="98">
        <v>801</v>
      </c>
      <c r="D92" s="98">
        <v>8</v>
      </c>
      <c r="E92" s="98">
        <v>1</v>
      </c>
      <c r="F92" s="98">
        <v>4409900</v>
      </c>
      <c r="G92" s="98">
        <v>540</v>
      </c>
      <c r="H92" s="101"/>
      <c r="I92" s="101"/>
      <c r="J92" s="101"/>
    </row>
    <row r="93" spans="1:10" ht="25.5">
      <c r="A93" s="93"/>
      <c r="B93" s="94" t="s">
        <v>276</v>
      </c>
      <c r="C93" s="98">
        <v>801</v>
      </c>
      <c r="D93" s="98">
        <v>8</v>
      </c>
      <c r="E93" s="98">
        <v>1</v>
      </c>
      <c r="F93" s="98">
        <v>4409900</v>
      </c>
      <c r="G93" s="98">
        <v>851</v>
      </c>
      <c r="H93" s="101"/>
      <c r="I93" s="101"/>
      <c r="J93" s="101"/>
    </row>
    <row r="94" spans="1:10" ht="12.75">
      <c r="A94" s="93"/>
      <c r="B94" s="94" t="s">
        <v>277</v>
      </c>
      <c r="C94" s="98">
        <v>801</v>
      </c>
      <c r="D94" s="98">
        <v>8</v>
      </c>
      <c r="E94" s="98">
        <v>1</v>
      </c>
      <c r="F94" s="98">
        <v>4409900</v>
      </c>
      <c r="G94" s="98">
        <v>852</v>
      </c>
      <c r="H94" s="101"/>
      <c r="I94" s="101"/>
      <c r="J94" s="101"/>
    </row>
    <row r="95" spans="1:10" ht="12.75">
      <c r="A95" s="93"/>
      <c r="B95" s="94" t="s">
        <v>301</v>
      </c>
      <c r="C95" s="98">
        <v>801</v>
      </c>
      <c r="D95" s="98">
        <v>8</v>
      </c>
      <c r="E95" s="98">
        <v>1</v>
      </c>
      <c r="F95" s="98">
        <v>4420000</v>
      </c>
      <c r="G95" s="98">
        <v>0</v>
      </c>
      <c r="H95" s="101"/>
      <c r="I95" s="101"/>
      <c r="J95" s="101"/>
    </row>
    <row r="96" spans="1:10" ht="25.5">
      <c r="A96" s="93"/>
      <c r="B96" s="94" t="s">
        <v>46</v>
      </c>
      <c r="C96" s="98">
        <v>801</v>
      </c>
      <c r="D96" s="98">
        <v>8</v>
      </c>
      <c r="E96" s="98">
        <v>1</v>
      </c>
      <c r="F96" s="98">
        <v>4429900</v>
      </c>
      <c r="G96" s="98">
        <v>0</v>
      </c>
      <c r="H96" s="101"/>
      <c r="I96" s="101"/>
      <c r="J96" s="101"/>
    </row>
    <row r="97" spans="1:10" ht="38.25">
      <c r="A97" s="93"/>
      <c r="B97" s="94" t="s">
        <v>275</v>
      </c>
      <c r="C97" s="98">
        <v>801</v>
      </c>
      <c r="D97" s="98">
        <v>8</v>
      </c>
      <c r="E97" s="98">
        <v>1</v>
      </c>
      <c r="F97" s="98">
        <v>4429900</v>
      </c>
      <c r="G97" s="98">
        <v>244</v>
      </c>
      <c r="H97" s="101"/>
      <c r="I97" s="101"/>
      <c r="J97" s="101"/>
    </row>
    <row r="98" spans="1:10" ht="25.5">
      <c r="A98" s="93"/>
      <c r="B98" s="94" t="s">
        <v>276</v>
      </c>
      <c r="C98" s="98">
        <v>801</v>
      </c>
      <c r="D98" s="98">
        <v>8</v>
      </c>
      <c r="E98" s="98">
        <v>1</v>
      </c>
      <c r="F98" s="98">
        <v>4429900</v>
      </c>
      <c r="G98" s="98">
        <v>851</v>
      </c>
      <c r="H98" s="101"/>
      <c r="I98" s="101"/>
      <c r="J98" s="101"/>
    </row>
    <row r="99" spans="1:10" ht="12.75">
      <c r="A99" s="93"/>
      <c r="B99" s="94" t="s">
        <v>277</v>
      </c>
      <c r="C99" s="98">
        <v>801</v>
      </c>
      <c r="D99" s="98">
        <v>8</v>
      </c>
      <c r="E99" s="98">
        <v>1</v>
      </c>
      <c r="F99" s="98">
        <v>4429900</v>
      </c>
      <c r="G99" s="98">
        <v>852</v>
      </c>
      <c r="H99" s="101"/>
      <c r="I99" s="101"/>
      <c r="J99" s="101"/>
    </row>
    <row r="100" spans="1:10" ht="12.75">
      <c r="A100" s="93"/>
      <c r="B100" s="94" t="s">
        <v>302</v>
      </c>
      <c r="C100" s="98">
        <v>801</v>
      </c>
      <c r="D100" s="98">
        <v>11</v>
      </c>
      <c r="E100" s="98">
        <v>0</v>
      </c>
      <c r="F100" s="98">
        <v>0</v>
      </c>
      <c r="G100" s="98">
        <v>0</v>
      </c>
      <c r="H100" s="101"/>
      <c r="I100" s="101"/>
      <c r="J100" s="101"/>
    </row>
    <row r="101" spans="1:10" ht="25.5">
      <c r="A101" s="93"/>
      <c r="B101" s="94" t="s">
        <v>203</v>
      </c>
      <c r="C101" s="98">
        <v>801</v>
      </c>
      <c r="D101" s="98">
        <v>11</v>
      </c>
      <c r="E101" s="98">
        <v>5</v>
      </c>
      <c r="F101" s="98">
        <v>0</v>
      </c>
      <c r="G101" s="98">
        <v>0</v>
      </c>
      <c r="H101" s="101"/>
      <c r="I101" s="101"/>
      <c r="J101" s="101"/>
    </row>
    <row r="102" spans="1:10" ht="38.25">
      <c r="A102" s="93"/>
      <c r="B102" s="94" t="s">
        <v>272</v>
      </c>
      <c r="C102" s="98">
        <v>801</v>
      </c>
      <c r="D102" s="98">
        <v>11</v>
      </c>
      <c r="E102" s="98">
        <v>5</v>
      </c>
      <c r="F102" s="98">
        <v>100000</v>
      </c>
      <c r="G102" s="98"/>
      <c r="H102" s="101"/>
      <c r="I102" s="101"/>
      <c r="J102" s="101"/>
    </row>
    <row r="103" spans="1:10" ht="51">
      <c r="A103" s="93"/>
      <c r="B103" s="94" t="s">
        <v>298</v>
      </c>
      <c r="C103" s="98">
        <v>801</v>
      </c>
      <c r="D103" s="98">
        <v>11</v>
      </c>
      <c r="E103" s="98">
        <v>5</v>
      </c>
      <c r="F103" s="98">
        <v>130000</v>
      </c>
      <c r="G103" s="98"/>
      <c r="H103" s="101"/>
      <c r="I103" s="101"/>
      <c r="J103" s="101"/>
    </row>
    <row r="104" spans="1:10" ht="51">
      <c r="A104" s="93"/>
      <c r="B104" s="94" t="s">
        <v>304</v>
      </c>
      <c r="C104" s="98">
        <v>801</v>
      </c>
      <c r="D104" s="98">
        <v>11</v>
      </c>
      <c r="E104" s="98">
        <v>5</v>
      </c>
      <c r="F104" s="98">
        <v>133000</v>
      </c>
      <c r="G104" s="98">
        <v>0</v>
      </c>
      <c r="H104" s="101"/>
      <c r="I104" s="101"/>
      <c r="J104" s="101"/>
    </row>
    <row r="105" spans="1:10" ht="38.25">
      <c r="A105" s="93"/>
      <c r="B105" s="94" t="s">
        <v>212</v>
      </c>
      <c r="C105" s="98">
        <v>801</v>
      </c>
      <c r="D105" s="98">
        <v>11</v>
      </c>
      <c r="E105" s="98">
        <v>5</v>
      </c>
      <c r="F105" s="98">
        <v>133000</v>
      </c>
      <c r="G105" s="98">
        <v>121</v>
      </c>
      <c r="H105" s="101"/>
      <c r="I105" s="101"/>
      <c r="J105" s="101"/>
    </row>
    <row r="106" spans="1:10" ht="38.25">
      <c r="A106" s="93"/>
      <c r="B106" s="94" t="s">
        <v>275</v>
      </c>
      <c r="C106" s="98">
        <v>801</v>
      </c>
      <c r="D106" s="98">
        <v>11</v>
      </c>
      <c r="E106" s="98">
        <v>5</v>
      </c>
      <c r="F106" s="98">
        <v>133000</v>
      </c>
      <c r="G106" s="98">
        <v>244</v>
      </c>
      <c r="H106" s="101"/>
      <c r="I106" s="101"/>
      <c r="J106" s="101"/>
    </row>
    <row r="107" spans="1:10" ht="63.75">
      <c r="A107" s="93"/>
      <c r="B107" s="94" t="s">
        <v>244</v>
      </c>
      <c r="C107" s="98">
        <v>801</v>
      </c>
      <c r="D107" s="98">
        <v>11</v>
      </c>
      <c r="E107" s="98">
        <v>5</v>
      </c>
      <c r="F107" s="98">
        <v>4520000</v>
      </c>
      <c r="G107" s="98">
        <v>0</v>
      </c>
      <c r="H107" s="101"/>
      <c r="I107" s="101"/>
      <c r="J107" s="101"/>
    </row>
    <row r="108" spans="1:10" ht="25.5">
      <c r="A108" s="93"/>
      <c r="B108" s="94" t="s">
        <v>297</v>
      </c>
      <c r="C108" s="98">
        <v>801</v>
      </c>
      <c r="D108" s="98">
        <v>11</v>
      </c>
      <c r="E108" s="98">
        <v>5</v>
      </c>
      <c r="F108" s="98">
        <v>4529900</v>
      </c>
      <c r="G108" s="98">
        <v>0</v>
      </c>
      <c r="H108" s="101"/>
      <c r="I108" s="101"/>
      <c r="J108" s="101"/>
    </row>
    <row r="109" spans="1:10" ht="38.25">
      <c r="A109" s="93"/>
      <c r="B109" s="94" t="s">
        <v>212</v>
      </c>
      <c r="C109" s="98">
        <v>801</v>
      </c>
      <c r="D109" s="98">
        <v>11</v>
      </c>
      <c r="E109" s="98">
        <v>5</v>
      </c>
      <c r="F109" s="98">
        <v>4529900</v>
      </c>
      <c r="G109" s="98">
        <v>121</v>
      </c>
      <c r="H109" s="101"/>
      <c r="I109" s="101"/>
      <c r="J109" s="101"/>
    </row>
    <row r="110" spans="1:10" ht="38.25">
      <c r="A110" s="93"/>
      <c r="B110" s="94" t="s">
        <v>275</v>
      </c>
      <c r="C110" s="98">
        <v>801</v>
      </c>
      <c r="D110" s="98">
        <v>11</v>
      </c>
      <c r="E110" s="98">
        <v>5</v>
      </c>
      <c r="F110" s="98">
        <v>4529900</v>
      </c>
      <c r="G110" s="98">
        <v>244</v>
      </c>
      <c r="H110" s="101"/>
      <c r="I110" s="101"/>
      <c r="J110" s="101"/>
    </row>
    <row r="111" spans="1:10" ht="12.75">
      <c r="A111" s="93"/>
      <c r="B111" s="94" t="s">
        <v>305</v>
      </c>
      <c r="C111" s="98">
        <v>999</v>
      </c>
      <c r="D111" s="98">
        <v>99</v>
      </c>
      <c r="E111" s="98">
        <v>99</v>
      </c>
      <c r="F111" s="98">
        <v>9990000</v>
      </c>
      <c r="G111" s="98">
        <v>999</v>
      </c>
      <c r="H111" s="101"/>
      <c r="I111" s="101"/>
      <c r="J111" s="101"/>
    </row>
    <row r="112" spans="1:10" ht="12.75">
      <c r="A112" s="93"/>
      <c r="B112" s="94" t="s">
        <v>27</v>
      </c>
      <c r="C112" s="98"/>
      <c r="D112" s="98"/>
      <c r="E112" s="98"/>
      <c r="F112" s="98"/>
      <c r="G112" s="98"/>
      <c r="H112" s="101"/>
      <c r="I112" s="101"/>
      <c r="J112" s="101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9" customWidth="1"/>
    <col min="10" max="10" width="13.00390625" style="14" customWidth="1"/>
    <col min="11" max="12" width="13.00390625" style="0" customWidth="1"/>
    <col min="13" max="13" width="13.00390625" style="14" customWidth="1"/>
  </cols>
  <sheetData>
    <row r="1" spans="1:14" ht="51" customHeight="1">
      <c r="A1" s="4"/>
      <c r="B1" s="4"/>
      <c r="C1" s="4"/>
      <c r="D1" s="4"/>
      <c r="E1" s="4"/>
      <c r="F1" s="25"/>
      <c r="G1" s="25"/>
      <c r="H1" s="25"/>
      <c r="I1" s="25"/>
      <c r="J1" s="25"/>
      <c r="K1" s="173" t="s">
        <v>255</v>
      </c>
      <c r="L1" s="173"/>
      <c r="M1" s="173"/>
      <c r="N1" s="25"/>
    </row>
    <row r="2" spans="1:13" s="1" customFormat="1" ht="64.5" customHeight="1">
      <c r="A2" s="170" t="s">
        <v>253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s="1" customFormat="1" ht="15.75">
      <c r="A3" s="65"/>
      <c r="B3" s="65"/>
      <c r="C3" s="65"/>
      <c r="D3" s="65"/>
      <c r="E3" s="65"/>
      <c r="F3" s="65"/>
      <c r="G3" s="55"/>
      <c r="H3" s="55"/>
      <c r="I3" s="53" t="s">
        <v>7</v>
      </c>
      <c r="J3" s="53"/>
      <c r="K3" s="65"/>
      <c r="L3" s="65"/>
      <c r="M3" s="53" t="s">
        <v>7</v>
      </c>
    </row>
    <row r="4" spans="1:13" s="7" customFormat="1" ht="15.75">
      <c r="A4" s="188" t="s">
        <v>12</v>
      </c>
      <c r="B4" s="188" t="s">
        <v>13</v>
      </c>
      <c r="C4" s="188" t="s">
        <v>8</v>
      </c>
      <c r="D4" s="188" t="s">
        <v>9</v>
      </c>
      <c r="E4" s="188" t="s">
        <v>10</v>
      </c>
      <c r="F4" s="188" t="s">
        <v>11</v>
      </c>
      <c r="G4" s="191" t="s">
        <v>140</v>
      </c>
      <c r="H4" s="192"/>
      <c r="I4" s="193"/>
      <c r="J4" s="195" t="s">
        <v>204</v>
      </c>
      <c r="K4" s="195"/>
      <c r="L4" s="195"/>
      <c r="M4" s="46" t="s">
        <v>251</v>
      </c>
    </row>
    <row r="5" spans="1:13" s="7" customFormat="1" ht="51">
      <c r="A5" s="189"/>
      <c r="B5" s="189"/>
      <c r="C5" s="189"/>
      <c r="D5" s="189"/>
      <c r="E5" s="189"/>
      <c r="F5" s="189"/>
      <c r="G5" s="46" t="s">
        <v>93</v>
      </c>
      <c r="H5" s="46" t="s">
        <v>97</v>
      </c>
      <c r="I5" s="13" t="s">
        <v>96</v>
      </c>
      <c r="J5" s="46" t="s">
        <v>93</v>
      </c>
      <c r="K5" s="46" t="s">
        <v>54</v>
      </c>
      <c r="L5" s="46" t="s">
        <v>94</v>
      </c>
      <c r="M5" s="13" t="s">
        <v>0</v>
      </c>
    </row>
    <row r="6" spans="1:13" s="7" customFormat="1" ht="15.7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8">
        <v>7</v>
      </c>
      <c r="H6" s="46">
        <v>8</v>
      </c>
      <c r="I6" s="54">
        <v>9</v>
      </c>
      <c r="J6" s="54">
        <v>8</v>
      </c>
      <c r="K6" s="46">
        <v>7</v>
      </c>
      <c r="L6" s="46"/>
      <c r="M6" s="54">
        <v>8</v>
      </c>
    </row>
    <row r="7" spans="1:13" ht="15" customHeight="1">
      <c r="A7" s="62" t="s">
        <v>208</v>
      </c>
      <c r="B7" s="48" t="s">
        <v>79</v>
      </c>
      <c r="C7" s="48" t="s">
        <v>14</v>
      </c>
      <c r="D7" s="48" t="s">
        <v>15</v>
      </c>
      <c r="E7" s="48" t="s">
        <v>41</v>
      </c>
      <c r="F7" s="48" t="s">
        <v>42</v>
      </c>
      <c r="G7" s="43">
        <f>G13+G24+G30</f>
        <v>2359.85</v>
      </c>
      <c r="H7" s="43">
        <f aca="true" t="shared" si="0" ref="H7:H70">I7-G7</f>
        <v>176.07000000000016</v>
      </c>
      <c r="I7" s="43">
        <f>I13+I24+I30+I27</f>
        <v>2535.92</v>
      </c>
      <c r="J7" s="43">
        <f>J8+J12+J28</f>
        <v>2018.8</v>
      </c>
      <c r="K7" s="43">
        <f aca="true" t="shared" si="1" ref="K7:K35">L7-J7</f>
        <v>-4.529999999999745</v>
      </c>
      <c r="L7" s="43">
        <f>L8+L12+L28</f>
        <v>2014.2700000000002</v>
      </c>
      <c r="M7" s="43">
        <f>M8+M12+M28</f>
        <v>2014.2700000000002</v>
      </c>
    </row>
    <row r="8" spans="1:13" ht="26.25" customHeight="1" hidden="1">
      <c r="A8" s="47" t="s">
        <v>200</v>
      </c>
      <c r="B8" s="48" t="s">
        <v>79</v>
      </c>
      <c r="C8" s="48" t="s">
        <v>14</v>
      </c>
      <c r="D8" s="48" t="s">
        <v>16</v>
      </c>
      <c r="E8" s="48" t="s">
        <v>41</v>
      </c>
      <c r="F8" s="48" t="s">
        <v>42</v>
      </c>
      <c r="G8" s="43">
        <f>G9+G13+G30</f>
        <v>1998.96</v>
      </c>
      <c r="H8" s="43">
        <f>I8-G8</f>
        <v>15.310000000000173</v>
      </c>
      <c r="I8" s="43">
        <f>I9+I13+I30</f>
        <v>2014.2700000000002</v>
      </c>
      <c r="J8" s="43">
        <f>J9</f>
        <v>0</v>
      </c>
      <c r="K8" s="43">
        <f t="shared" si="1"/>
        <v>0</v>
      </c>
      <c r="L8" s="43">
        <f aca="true" t="shared" si="2" ref="L8:M10">L9</f>
        <v>0</v>
      </c>
      <c r="M8" s="43">
        <f t="shared" si="2"/>
        <v>0</v>
      </c>
    </row>
    <row r="9" spans="1:13" ht="25.5" customHeight="1" hidden="1">
      <c r="A9" s="52" t="s">
        <v>210</v>
      </c>
      <c r="B9" s="27" t="s">
        <v>79</v>
      </c>
      <c r="C9" s="50" t="s">
        <v>14</v>
      </c>
      <c r="D9" s="50" t="s">
        <v>16</v>
      </c>
      <c r="E9" s="50" t="s">
        <v>209</v>
      </c>
      <c r="F9" s="50" t="s">
        <v>42</v>
      </c>
      <c r="G9" s="43">
        <f>G10</f>
        <v>0</v>
      </c>
      <c r="H9" s="43">
        <f>I9-G9</f>
        <v>0</v>
      </c>
      <c r="I9" s="43">
        <f>I10</f>
        <v>0</v>
      </c>
      <c r="J9" s="16">
        <f>J10</f>
        <v>0</v>
      </c>
      <c r="K9" s="16">
        <f t="shared" si="1"/>
        <v>0</v>
      </c>
      <c r="L9" s="16">
        <f t="shared" si="2"/>
        <v>0</v>
      </c>
      <c r="M9" s="16">
        <f t="shared" si="2"/>
        <v>0</v>
      </c>
    </row>
    <row r="10" spans="1:13" ht="19.5" customHeight="1" hidden="1">
      <c r="A10" s="52" t="s">
        <v>211</v>
      </c>
      <c r="B10" s="27" t="s">
        <v>79</v>
      </c>
      <c r="C10" s="50" t="s">
        <v>14</v>
      </c>
      <c r="D10" s="50" t="s">
        <v>16</v>
      </c>
      <c r="E10" s="50" t="s">
        <v>59</v>
      </c>
      <c r="F10" s="50" t="s">
        <v>42</v>
      </c>
      <c r="G10" s="16">
        <f>G11</f>
        <v>0</v>
      </c>
      <c r="H10" s="16">
        <f>I10-G10</f>
        <v>0</v>
      </c>
      <c r="I10" s="16">
        <f>I11</f>
        <v>0</v>
      </c>
      <c r="J10" s="16">
        <f>J11</f>
        <v>0</v>
      </c>
      <c r="K10" s="16">
        <f t="shared" si="1"/>
        <v>0</v>
      </c>
      <c r="L10" s="16">
        <f t="shared" si="2"/>
        <v>0</v>
      </c>
      <c r="M10" s="16">
        <f t="shared" si="2"/>
        <v>0</v>
      </c>
    </row>
    <row r="11" spans="1:13" ht="24.75" customHeight="1" hidden="1">
      <c r="A11" s="52" t="s">
        <v>212</v>
      </c>
      <c r="B11" s="27" t="s">
        <v>79</v>
      </c>
      <c r="C11" s="50" t="s">
        <v>14</v>
      </c>
      <c r="D11" s="50" t="s">
        <v>16</v>
      </c>
      <c r="E11" s="50" t="s">
        <v>59</v>
      </c>
      <c r="F11" s="50" t="s">
        <v>135</v>
      </c>
      <c r="G11" s="16">
        <f>G12</f>
        <v>0</v>
      </c>
      <c r="H11" s="16">
        <f>I11-G11</f>
        <v>0</v>
      </c>
      <c r="I11" s="16">
        <f>I12</f>
        <v>0</v>
      </c>
      <c r="J11" s="16">
        <v>0</v>
      </c>
      <c r="K11" s="16">
        <f t="shared" si="1"/>
        <v>0</v>
      </c>
      <c r="L11" s="16">
        <v>0</v>
      </c>
      <c r="M11" s="16">
        <v>0</v>
      </c>
    </row>
    <row r="12" spans="1:13" ht="42.75" customHeight="1">
      <c r="A12" s="47" t="s">
        <v>217</v>
      </c>
      <c r="B12" s="48" t="s">
        <v>79</v>
      </c>
      <c r="C12" s="69" t="s">
        <v>14</v>
      </c>
      <c r="D12" s="69" t="s">
        <v>16</v>
      </c>
      <c r="E12" s="69" t="s">
        <v>41</v>
      </c>
      <c r="F12" s="69" t="s">
        <v>42</v>
      </c>
      <c r="G12" s="16">
        <v>0</v>
      </c>
      <c r="H12" s="16">
        <f>I12-G12</f>
        <v>0</v>
      </c>
      <c r="I12" s="16">
        <v>0</v>
      </c>
      <c r="J12" s="43">
        <f>J16+J19</f>
        <v>2003.8</v>
      </c>
      <c r="K12" s="43">
        <f t="shared" si="1"/>
        <v>-4.529999999999745</v>
      </c>
      <c r="L12" s="43">
        <f>L16+L19</f>
        <v>1999.2700000000002</v>
      </c>
      <c r="M12" s="43">
        <f>M16+M19</f>
        <v>1999.2700000000002</v>
      </c>
    </row>
    <row r="13" spans="1:13" ht="42.75" customHeight="1">
      <c r="A13" s="47" t="s">
        <v>256</v>
      </c>
      <c r="B13" s="48"/>
      <c r="C13" s="69"/>
      <c r="D13" s="69"/>
      <c r="E13" s="69" t="s">
        <v>257</v>
      </c>
      <c r="F13" s="69"/>
      <c r="G13" s="43">
        <f>G14+G17</f>
        <v>1983.96</v>
      </c>
      <c r="H13" s="43">
        <f t="shared" si="0"/>
        <v>20.310000000000173</v>
      </c>
      <c r="I13" s="43">
        <f>I14+I17</f>
        <v>2004.2700000000002</v>
      </c>
      <c r="J13" s="43"/>
      <c r="K13" s="43"/>
      <c r="L13" s="43"/>
      <c r="M13" s="43"/>
    </row>
    <row r="14" spans="1:13" ht="42.75" customHeight="1">
      <c r="A14" s="47" t="s">
        <v>258</v>
      </c>
      <c r="B14" s="48"/>
      <c r="C14" s="69"/>
      <c r="D14" s="69"/>
      <c r="E14" s="69" t="s">
        <v>259</v>
      </c>
      <c r="F14" s="69"/>
      <c r="G14" s="16">
        <f>G15</f>
        <v>727</v>
      </c>
      <c r="H14" s="16">
        <f t="shared" si="0"/>
        <v>31.480000000000018</v>
      </c>
      <c r="I14" s="16">
        <f>I15</f>
        <v>758.48</v>
      </c>
      <c r="J14" s="43"/>
      <c r="K14" s="43"/>
      <c r="L14" s="43"/>
      <c r="M14" s="43"/>
    </row>
    <row r="15" spans="1:13" ht="42.75" customHeight="1">
      <c r="A15" s="47"/>
      <c r="B15" s="48"/>
      <c r="C15" s="69"/>
      <c r="D15" s="69"/>
      <c r="E15" s="69"/>
      <c r="F15" s="69"/>
      <c r="G15" s="16">
        <f>G16</f>
        <v>727</v>
      </c>
      <c r="H15" s="16">
        <f t="shared" si="0"/>
        <v>31.480000000000018</v>
      </c>
      <c r="I15" s="16">
        <f>I16</f>
        <v>758.48</v>
      </c>
      <c r="J15" s="43"/>
      <c r="K15" s="43"/>
      <c r="L15" s="43"/>
      <c r="M15" s="43"/>
    </row>
    <row r="16" spans="1:13" ht="51">
      <c r="A16" s="52" t="s">
        <v>216</v>
      </c>
      <c r="B16" s="27" t="s">
        <v>79</v>
      </c>
      <c r="C16" s="50" t="s">
        <v>14</v>
      </c>
      <c r="D16" s="50" t="s">
        <v>18</v>
      </c>
      <c r="E16" s="50" t="s">
        <v>209</v>
      </c>
      <c r="F16" s="50" t="s">
        <v>42</v>
      </c>
      <c r="G16" s="16">
        <v>727</v>
      </c>
      <c r="H16" s="16">
        <f t="shared" si="0"/>
        <v>31.480000000000018</v>
      </c>
      <c r="I16" s="16">
        <v>758.48</v>
      </c>
      <c r="J16" s="16">
        <f>J17</f>
        <v>727</v>
      </c>
      <c r="K16" s="16">
        <f t="shared" si="1"/>
        <v>31.480000000000018</v>
      </c>
      <c r="L16" s="16">
        <f>L17</f>
        <v>758.48</v>
      </c>
      <c r="M16" s="16">
        <f>M17</f>
        <v>758.48</v>
      </c>
    </row>
    <row r="17" spans="1:13" ht="25.5">
      <c r="A17" s="52" t="s">
        <v>215</v>
      </c>
      <c r="B17" s="27" t="s">
        <v>79</v>
      </c>
      <c r="C17" s="50" t="s">
        <v>14</v>
      </c>
      <c r="D17" s="50" t="s">
        <v>18</v>
      </c>
      <c r="E17" s="50" t="s">
        <v>59</v>
      </c>
      <c r="F17" s="50" t="s">
        <v>42</v>
      </c>
      <c r="G17" s="43">
        <f>G19+G20+G21+G22+G23</f>
        <v>1256.96</v>
      </c>
      <c r="H17" s="43">
        <f t="shared" si="0"/>
        <v>-11.169999999999845</v>
      </c>
      <c r="I17" s="43">
        <f>I19+I20+I21+I22+I23</f>
        <v>1245.7900000000002</v>
      </c>
      <c r="J17" s="16">
        <f>J18</f>
        <v>727</v>
      </c>
      <c r="K17" s="16">
        <f t="shared" si="1"/>
        <v>31.480000000000018</v>
      </c>
      <c r="L17" s="16">
        <f>L18</f>
        <v>758.48</v>
      </c>
      <c r="M17" s="16">
        <f>M18</f>
        <v>758.48</v>
      </c>
    </row>
    <row r="18" spans="1:13" ht="38.25">
      <c r="A18" s="52" t="s">
        <v>212</v>
      </c>
      <c r="B18" s="27" t="s">
        <v>79</v>
      </c>
      <c r="C18" s="50" t="s">
        <v>14</v>
      </c>
      <c r="D18" s="50" t="s">
        <v>18</v>
      </c>
      <c r="E18" s="50" t="s">
        <v>59</v>
      </c>
      <c r="F18" s="50" t="s">
        <v>135</v>
      </c>
      <c r="G18" s="16">
        <f>G19+G20+G21+G22+G23</f>
        <v>1256.96</v>
      </c>
      <c r="H18" s="16">
        <f t="shared" si="0"/>
        <v>-11.169999999999845</v>
      </c>
      <c r="I18" s="16">
        <f>I19+I20+I21+I22+I23</f>
        <v>1245.7900000000002</v>
      </c>
      <c r="J18" s="16">
        <v>727</v>
      </c>
      <c r="K18" s="16">
        <f t="shared" si="1"/>
        <v>31.480000000000018</v>
      </c>
      <c r="L18" s="16">
        <v>758.48</v>
      </c>
      <c r="M18" s="16">
        <v>758.48</v>
      </c>
    </row>
    <row r="19" spans="1:13" ht="12.75">
      <c r="A19" s="60" t="s">
        <v>40</v>
      </c>
      <c r="B19" s="48" t="s">
        <v>79</v>
      </c>
      <c r="C19" s="69" t="s">
        <v>14</v>
      </c>
      <c r="D19" s="69" t="s">
        <v>18</v>
      </c>
      <c r="E19" s="69" t="s">
        <v>57</v>
      </c>
      <c r="F19" s="69" t="s">
        <v>42</v>
      </c>
      <c r="G19" s="16">
        <v>972.15</v>
      </c>
      <c r="H19" s="16">
        <f t="shared" si="0"/>
        <v>8.690000000000055</v>
      </c>
      <c r="I19" s="16">
        <v>980.84</v>
      </c>
      <c r="J19" s="43">
        <f>J21+J22+J23+J24+J27</f>
        <v>1276.8</v>
      </c>
      <c r="K19" s="43">
        <f t="shared" si="1"/>
        <v>-36.00999999999976</v>
      </c>
      <c r="L19" s="43">
        <f>L21+L22+L23+L24+L27</f>
        <v>1240.7900000000002</v>
      </c>
      <c r="M19" s="43">
        <f>M21+M22+M23+M24+M27</f>
        <v>1240.7900000000002</v>
      </c>
    </row>
    <row r="20" spans="1:13" ht="28.5" customHeight="1" hidden="1">
      <c r="A20" s="52" t="s">
        <v>116</v>
      </c>
      <c r="B20" s="27" t="s">
        <v>79</v>
      </c>
      <c r="C20" s="50" t="s">
        <v>14</v>
      </c>
      <c r="D20" s="50" t="s">
        <v>18</v>
      </c>
      <c r="E20" s="50" t="s">
        <v>57</v>
      </c>
      <c r="F20" s="50" t="s">
        <v>42</v>
      </c>
      <c r="G20" s="16">
        <v>45</v>
      </c>
      <c r="H20" s="16">
        <f t="shared" si="0"/>
        <v>0</v>
      </c>
      <c r="I20" s="16">
        <v>45</v>
      </c>
      <c r="J20" s="16"/>
      <c r="K20" s="16">
        <f t="shared" si="1"/>
        <v>46</v>
      </c>
      <c r="L20" s="16">
        <v>46</v>
      </c>
      <c r="M20" s="16">
        <v>46</v>
      </c>
    </row>
    <row r="21" spans="1:13" ht="38.25">
      <c r="A21" s="52" t="s">
        <v>212</v>
      </c>
      <c r="B21" s="27" t="s">
        <v>79</v>
      </c>
      <c r="C21" s="50" t="s">
        <v>14</v>
      </c>
      <c r="D21" s="50" t="s">
        <v>18</v>
      </c>
      <c r="E21" s="50" t="s">
        <v>57</v>
      </c>
      <c r="F21" s="50" t="s">
        <v>135</v>
      </c>
      <c r="G21" s="16">
        <v>191.61</v>
      </c>
      <c r="H21" s="16">
        <f t="shared" si="0"/>
        <v>-19.860000000000014</v>
      </c>
      <c r="I21" s="16">
        <v>171.75</v>
      </c>
      <c r="J21" s="16">
        <v>991.99</v>
      </c>
      <c r="K21" s="16">
        <f t="shared" si="1"/>
        <v>-11.149999999999977</v>
      </c>
      <c r="L21" s="16">
        <v>980.84</v>
      </c>
      <c r="M21" s="16">
        <v>980.84</v>
      </c>
    </row>
    <row r="22" spans="1:13" ht="25.5">
      <c r="A22" s="52" t="s">
        <v>147</v>
      </c>
      <c r="B22" s="27" t="s">
        <v>79</v>
      </c>
      <c r="C22" s="50" t="s">
        <v>14</v>
      </c>
      <c r="D22" s="50" t="s">
        <v>18</v>
      </c>
      <c r="E22" s="50" t="s">
        <v>57</v>
      </c>
      <c r="F22" s="50" t="s">
        <v>145</v>
      </c>
      <c r="G22" s="16">
        <v>33.56</v>
      </c>
      <c r="H22" s="16">
        <f t="shared" si="0"/>
        <v>0</v>
      </c>
      <c r="I22" s="16">
        <v>33.56</v>
      </c>
      <c r="J22" s="16">
        <v>45</v>
      </c>
      <c r="K22" s="16">
        <f t="shared" si="1"/>
        <v>0</v>
      </c>
      <c r="L22" s="16">
        <v>45</v>
      </c>
      <c r="M22" s="16">
        <v>45</v>
      </c>
    </row>
    <row r="23" spans="1:13" ht="38.25">
      <c r="A23" s="52" t="s">
        <v>213</v>
      </c>
      <c r="B23" s="27" t="s">
        <v>79</v>
      </c>
      <c r="C23" s="50" t="s">
        <v>14</v>
      </c>
      <c r="D23" s="50" t="s">
        <v>18</v>
      </c>
      <c r="E23" s="50" t="s">
        <v>57</v>
      </c>
      <c r="F23" s="50" t="s">
        <v>136</v>
      </c>
      <c r="G23" s="16">
        <v>14.64</v>
      </c>
      <c r="H23" s="16">
        <f t="shared" si="0"/>
        <v>0</v>
      </c>
      <c r="I23" s="16">
        <v>14.64</v>
      </c>
      <c r="J23" s="16">
        <v>191.61</v>
      </c>
      <c r="K23" s="16">
        <f t="shared" si="1"/>
        <v>-24.860000000000014</v>
      </c>
      <c r="L23" s="16">
        <v>166.75</v>
      </c>
      <c r="M23" s="16">
        <v>166.75</v>
      </c>
    </row>
    <row r="24" spans="1:13" ht="24" customHeight="1">
      <c r="A24" s="52" t="s">
        <v>148</v>
      </c>
      <c r="B24" s="27" t="s">
        <v>79</v>
      </c>
      <c r="C24" s="50" t="s">
        <v>14</v>
      </c>
      <c r="D24" s="50" t="s">
        <v>18</v>
      </c>
      <c r="E24" s="50" t="s">
        <v>57</v>
      </c>
      <c r="F24" s="50" t="s">
        <v>144</v>
      </c>
      <c r="G24" s="43">
        <f>G25</f>
        <v>360.89</v>
      </c>
      <c r="H24" s="43">
        <f t="shared" si="0"/>
        <v>150.76</v>
      </c>
      <c r="I24" s="43">
        <f>I25</f>
        <v>511.65</v>
      </c>
      <c r="J24" s="16">
        <v>33.56</v>
      </c>
      <c r="K24" s="16">
        <f t="shared" si="1"/>
        <v>0</v>
      </c>
      <c r="L24" s="16">
        <v>33.56</v>
      </c>
      <c r="M24" s="16">
        <v>33.56</v>
      </c>
    </row>
    <row r="25" spans="1:13" ht="25.5" hidden="1">
      <c r="A25" s="52" t="s">
        <v>214</v>
      </c>
      <c r="B25" s="27" t="s">
        <v>79</v>
      </c>
      <c r="C25" s="50" t="s">
        <v>14</v>
      </c>
      <c r="D25" s="50" t="s">
        <v>18</v>
      </c>
      <c r="E25" s="50" t="s">
        <v>57</v>
      </c>
      <c r="F25" s="50" t="s">
        <v>143</v>
      </c>
      <c r="G25" s="16">
        <f>G26</f>
        <v>360.89</v>
      </c>
      <c r="H25" s="43">
        <f t="shared" si="0"/>
        <v>150.76</v>
      </c>
      <c r="I25" s="16">
        <f>I26</f>
        <v>511.65</v>
      </c>
      <c r="J25" s="43">
        <f>J26</f>
        <v>360.89</v>
      </c>
      <c r="K25" s="16">
        <f t="shared" si="1"/>
        <v>50.920000000000016</v>
      </c>
      <c r="L25" s="70">
        <f>L26</f>
        <v>411.81</v>
      </c>
      <c r="M25" s="70">
        <f>M26</f>
        <v>436.51</v>
      </c>
    </row>
    <row r="26" spans="1:13" ht="12.75" hidden="1">
      <c r="A26" s="52" t="s">
        <v>137</v>
      </c>
      <c r="B26" s="27" t="s">
        <v>79</v>
      </c>
      <c r="C26" s="50" t="s">
        <v>14</v>
      </c>
      <c r="D26" s="50" t="s">
        <v>16</v>
      </c>
      <c r="E26" s="50" t="s">
        <v>59</v>
      </c>
      <c r="F26" s="50" t="s">
        <v>135</v>
      </c>
      <c r="G26" s="16">
        <v>360.89</v>
      </c>
      <c r="H26" s="16">
        <f t="shared" si="0"/>
        <v>150.76</v>
      </c>
      <c r="I26" s="16">
        <v>511.65</v>
      </c>
      <c r="J26" s="16">
        <v>360.89</v>
      </c>
      <c r="K26" s="16">
        <f t="shared" si="1"/>
        <v>50.920000000000016</v>
      </c>
      <c r="L26" s="51">
        <v>411.81</v>
      </c>
      <c r="M26" s="16">
        <v>436.51</v>
      </c>
    </row>
    <row r="27" spans="1:13" ht="25.5">
      <c r="A27" s="52" t="s">
        <v>214</v>
      </c>
      <c r="B27" s="27" t="s">
        <v>79</v>
      </c>
      <c r="C27" s="50" t="s">
        <v>14</v>
      </c>
      <c r="D27" s="50" t="s">
        <v>18</v>
      </c>
      <c r="E27" s="50" t="s">
        <v>57</v>
      </c>
      <c r="F27" s="50" t="s">
        <v>143</v>
      </c>
      <c r="G27" s="43"/>
      <c r="H27" s="43">
        <f t="shared" si="0"/>
        <v>10</v>
      </c>
      <c r="I27" s="43">
        <f>I28+I29</f>
        <v>10</v>
      </c>
      <c r="J27" s="16">
        <v>14.64</v>
      </c>
      <c r="K27" s="16">
        <f t="shared" si="1"/>
        <v>0</v>
      </c>
      <c r="L27" s="51">
        <v>14.64</v>
      </c>
      <c r="M27" s="16">
        <v>14.64</v>
      </c>
    </row>
    <row r="28" spans="1:13" ht="12.75">
      <c r="A28" s="60" t="s">
        <v>220</v>
      </c>
      <c r="B28" s="48" t="s">
        <v>79</v>
      </c>
      <c r="C28" s="69" t="s">
        <v>14</v>
      </c>
      <c r="D28" s="69" t="s">
        <v>129</v>
      </c>
      <c r="E28" s="69" t="s">
        <v>41</v>
      </c>
      <c r="F28" s="69" t="s">
        <v>42</v>
      </c>
      <c r="G28" s="16"/>
      <c r="H28" s="16">
        <f t="shared" si="0"/>
        <v>5</v>
      </c>
      <c r="I28" s="16">
        <v>5</v>
      </c>
      <c r="J28" s="43">
        <f>J29</f>
        <v>15</v>
      </c>
      <c r="K28" s="43">
        <f t="shared" si="1"/>
        <v>0</v>
      </c>
      <c r="L28" s="70">
        <f aca="true" t="shared" si="3" ref="L28:M30">L29</f>
        <v>15</v>
      </c>
      <c r="M28" s="70">
        <f t="shared" si="3"/>
        <v>15</v>
      </c>
    </row>
    <row r="29" spans="1:13" ht="12.75">
      <c r="A29" s="52" t="s">
        <v>103</v>
      </c>
      <c r="B29" s="27" t="s">
        <v>79</v>
      </c>
      <c r="C29" s="50" t="s">
        <v>14</v>
      </c>
      <c r="D29" s="50" t="s">
        <v>129</v>
      </c>
      <c r="E29" s="50" t="s">
        <v>219</v>
      </c>
      <c r="F29" s="50" t="s">
        <v>42</v>
      </c>
      <c r="G29" s="16"/>
      <c r="H29" s="16">
        <f t="shared" si="0"/>
        <v>5</v>
      </c>
      <c r="I29" s="16">
        <v>5</v>
      </c>
      <c r="J29" s="16">
        <f>J30</f>
        <v>15</v>
      </c>
      <c r="K29" s="16">
        <f t="shared" si="1"/>
        <v>0</v>
      </c>
      <c r="L29" s="51">
        <f t="shared" si="3"/>
        <v>15</v>
      </c>
      <c r="M29" s="51">
        <f t="shared" si="3"/>
        <v>15</v>
      </c>
    </row>
    <row r="30" spans="1:13" ht="25.5">
      <c r="A30" s="52" t="s">
        <v>44</v>
      </c>
      <c r="B30" s="27" t="s">
        <v>79</v>
      </c>
      <c r="C30" s="50" t="s">
        <v>14</v>
      </c>
      <c r="D30" s="50" t="s">
        <v>129</v>
      </c>
      <c r="E30" s="50" t="s">
        <v>102</v>
      </c>
      <c r="F30" s="50" t="s">
        <v>42</v>
      </c>
      <c r="G30" s="43">
        <f>G31</f>
        <v>15</v>
      </c>
      <c r="H30" s="16">
        <f t="shared" si="0"/>
        <v>-5</v>
      </c>
      <c r="I30" s="43">
        <f>I31</f>
        <v>10</v>
      </c>
      <c r="J30" s="16">
        <f>J31</f>
        <v>15</v>
      </c>
      <c r="K30" s="16">
        <f t="shared" si="1"/>
        <v>0</v>
      </c>
      <c r="L30" s="51">
        <f t="shared" si="3"/>
        <v>15</v>
      </c>
      <c r="M30" s="16">
        <f t="shared" si="3"/>
        <v>15</v>
      </c>
    </row>
    <row r="31" spans="1:13" ht="12.75">
      <c r="A31" s="52" t="s">
        <v>218</v>
      </c>
      <c r="B31" s="27" t="s">
        <v>79</v>
      </c>
      <c r="C31" s="50" t="s">
        <v>14</v>
      </c>
      <c r="D31" s="50" t="s">
        <v>129</v>
      </c>
      <c r="E31" s="50" t="s">
        <v>102</v>
      </c>
      <c r="F31" s="50" t="s">
        <v>146</v>
      </c>
      <c r="G31" s="43">
        <f>G32</f>
        <v>15</v>
      </c>
      <c r="H31" s="16">
        <f t="shared" si="0"/>
        <v>-5</v>
      </c>
      <c r="I31" s="43">
        <f>I32</f>
        <v>10</v>
      </c>
      <c r="J31" s="16">
        <v>15</v>
      </c>
      <c r="K31" s="16">
        <f t="shared" si="1"/>
        <v>0</v>
      </c>
      <c r="L31" s="51">
        <v>15</v>
      </c>
      <c r="M31" s="16">
        <v>15</v>
      </c>
    </row>
    <row r="32" spans="1:13" ht="12.75">
      <c r="A32" s="47" t="s">
        <v>221</v>
      </c>
      <c r="B32" s="48" t="s">
        <v>79</v>
      </c>
      <c r="C32" s="69" t="s">
        <v>16</v>
      </c>
      <c r="D32" s="69" t="s">
        <v>15</v>
      </c>
      <c r="E32" s="69" t="s">
        <v>41</v>
      </c>
      <c r="F32" s="69" t="s">
        <v>42</v>
      </c>
      <c r="G32" s="16">
        <f>G33</f>
        <v>15</v>
      </c>
      <c r="H32" s="16">
        <f t="shared" si="0"/>
        <v>-5</v>
      </c>
      <c r="I32" s="16">
        <f>I33</f>
        <v>10</v>
      </c>
      <c r="J32" s="43">
        <f>J33</f>
        <v>54.400000000000006</v>
      </c>
      <c r="K32" s="43">
        <f t="shared" si="1"/>
        <v>0</v>
      </c>
      <c r="L32" s="43">
        <f>L33</f>
        <v>54.400000000000006</v>
      </c>
      <c r="M32" s="43">
        <f>M33</f>
        <v>54.400000000000006</v>
      </c>
    </row>
    <row r="33" spans="1:13" ht="16.5" customHeight="1">
      <c r="A33" s="49" t="s">
        <v>56</v>
      </c>
      <c r="B33" s="27" t="s">
        <v>79</v>
      </c>
      <c r="C33" s="50" t="s">
        <v>16</v>
      </c>
      <c r="D33" s="50" t="s">
        <v>17</v>
      </c>
      <c r="E33" s="50" t="s">
        <v>41</v>
      </c>
      <c r="F33" s="50" t="s">
        <v>42</v>
      </c>
      <c r="G33" s="16">
        <v>15</v>
      </c>
      <c r="H33" s="16">
        <f t="shared" si="0"/>
        <v>-5</v>
      </c>
      <c r="I33" s="16">
        <v>10</v>
      </c>
      <c r="J33" s="16">
        <f>J34</f>
        <v>54.400000000000006</v>
      </c>
      <c r="K33" s="16">
        <f t="shared" si="1"/>
        <v>0</v>
      </c>
      <c r="L33" s="51">
        <f>L34</f>
        <v>54.400000000000006</v>
      </c>
      <c r="M33" s="51">
        <f>M34</f>
        <v>54.400000000000006</v>
      </c>
    </row>
    <row r="34" spans="1:13" ht="25.5" customHeight="1">
      <c r="A34" s="64" t="s">
        <v>60</v>
      </c>
      <c r="B34" s="27" t="s">
        <v>79</v>
      </c>
      <c r="C34" s="50" t="s">
        <v>16</v>
      </c>
      <c r="D34" s="50" t="s">
        <v>17</v>
      </c>
      <c r="E34" s="50" t="s">
        <v>61</v>
      </c>
      <c r="F34" s="50" t="s">
        <v>42</v>
      </c>
      <c r="G34" s="43">
        <f>G35</f>
        <v>54.400000000000006</v>
      </c>
      <c r="H34" s="43">
        <f t="shared" si="0"/>
        <v>0</v>
      </c>
      <c r="I34" s="43">
        <f>I35</f>
        <v>54.400000000000006</v>
      </c>
      <c r="J34" s="16">
        <f>J38+J39</f>
        <v>54.400000000000006</v>
      </c>
      <c r="K34" s="16">
        <f t="shared" si="1"/>
        <v>0</v>
      </c>
      <c r="L34" s="51">
        <f>L38+L39</f>
        <v>54.400000000000006</v>
      </c>
      <c r="M34" s="16">
        <f>M38+M39</f>
        <v>54.400000000000006</v>
      </c>
    </row>
    <row r="35" spans="1:13" ht="24" customHeight="1" hidden="1">
      <c r="A35" s="60" t="s">
        <v>69</v>
      </c>
      <c r="B35" s="27" t="s">
        <v>79</v>
      </c>
      <c r="C35" s="50" t="s">
        <v>18</v>
      </c>
      <c r="D35" s="50" t="s">
        <v>55</v>
      </c>
      <c r="E35" s="50" t="s">
        <v>41</v>
      </c>
      <c r="F35" s="50" t="s">
        <v>42</v>
      </c>
      <c r="G35" s="16">
        <f>G36</f>
        <v>54.400000000000006</v>
      </c>
      <c r="H35" s="16">
        <f>I35-G35</f>
        <v>0</v>
      </c>
      <c r="I35" s="16">
        <f>I36</f>
        <v>54.400000000000006</v>
      </c>
      <c r="J35" s="16">
        <v>11.08</v>
      </c>
      <c r="K35" s="16">
        <f t="shared" si="1"/>
        <v>3.4000000000000004</v>
      </c>
      <c r="L35" s="51">
        <f>12.08+2.4</f>
        <v>14.48</v>
      </c>
      <c r="M35" s="16">
        <v>14.58</v>
      </c>
    </row>
    <row r="36" spans="1:13" ht="24" customHeight="1" hidden="1">
      <c r="A36" s="52" t="s">
        <v>117</v>
      </c>
      <c r="B36" s="27" t="s">
        <v>79</v>
      </c>
      <c r="C36" s="50" t="s">
        <v>18</v>
      </c>
      <c r="D36" s="50" t="s">
        <v>55</v>
      </c>
      <c r="E36" s="50" t="s">
        <v>101</v>
      </c>
      <c r="F36" s="50" t="s">
        <v>42</v>
      </c>
      <c r="G36" s="16">
        <f>G40+G41</f>
        <v>54.400000000000006</v>
      </c>
      <c r="H36" s="16">
        <f t="shared" si="0"/>
        <v>0</v>
      </c>
      <c r="I36" s="16">
        <f>I40+I41</f>
        <v>54.400000000000006</v>
      </c>
      <c r="J36" s="16"/>
      <c r="K36" s="16"/>
      <c r="L36" s="51"/>
      <c r="M36" s="16"/>
    </row>
    <row r="37" spans="1:13" ht="25.5" hidden="1">
      <c r="A37" s="52" t="s">
        <v>116</v>
      </c>
      <c r="B37" s="27" t="s">
        <v>79</v>
      </c>
      <c r="C37" s="50" t="s">
        <v>18</v>
      </c>
      <c r="D37" s="50" t="s">
        <v>55</v>
      </c>
      <c r="E37" s="50" t="s">
        <v>101</v>
      </c>
      <c r="F37" s="50" t="s">
        <v>58</v>
      </c>
      <c r="G37" s="43">
        <f>G38</f>
        <v>0</v>
      </c>
      <c r="H37" s="16">
        <f t="shared" si="0"/>
        <v>0</v>
      </c>
      <c r="I37" s="43">
        <f>I38</f>
        <v>0</v>
      </c>
      <c r="J37" s="43">
        <f>J38</f>
        <v>52.2</v>
      </c>
      <c r="K37" s="43">
        <f aca="true" t="shared" si="4" ref="K37:K49">L37-J37</f>
        <v>0</v>
      </c>
      <c r="L37" s="43">
        <f>L38</f>
        <v>52.2</v>
      </c>
      <c r="M37" s="43">
        <f>M38</f>
        <v>52.2</v>
      </c>
    </row>
    <row r="38" spans="1:13" ht="38.25">
      <c r="A38" s="52" t="s">
        <v>212</v>
      </c>
      <c r="B38" s="27" t="s">
        <v>79</v>
      </c>
      <c r="C38" s="50" t="s">
        <v>16</v>
      </c>
      <c r="D38" s="50" t="s">
        <v>17</v>
      </c>
      <c r="E38" s="50" t="s">
        <v>61</v>
      </c>
      <c r="F38" s="50" t="s">
        <v>135</v>
      </c>
      <c r="G38" s="16">
        <f>G39</f>
        <v>0</v>
      </c>
      <c r="H38" s="16">
        <f t="shared" si="0"/>
        <v>0</v>
      </c>
      <c r="I38" s="16">
        <f>I39</f>
        <v>0</v>
      </c>
      <c r="J38" s="16">
        <v>52.2</v>
      </c>
      <c r="K38" s="16">
        <f t="shared" si="4"/>
        <v>0</v>
      </c>
      <c r="L38" s="16">
        <v>52.2</v>
      </c>
      <c r="M38" s="16">
        <v>52.2</v>
      </c>
    </row>
    <row r="39" spans="1:13" ht="38.25">
      <c r="A39" s="52" t="s">
        <v>213</v>
      </c>
      <c r="B39" s="27" t="s">
        <v>79</v>
      </c>
      <c r="C39" s="50" t="s">
        <v>16</v>
      </c>
      <c r="D39" s="50" t="s">
        <v>17</v>
      </c>
      <c r="E39" s="50" t="s">
        <v>61</v>
      </c>
      <c r="F39" s="50" t="s">
        <v>136</v>
      </c>
      <c r="G39" s="16">
        <v>0</v>
      </c>
      <c r="H39" s="16">
        <f t="shared" si="0"/>
        <v>0</v>
      </c>
      <c r="I39" s="16">
        <v>0</v>
      </c>
      <c r="J39" s="16">
        <v>2.2</v>
      </c>
      <c r="K39" s="16">
        <f t="shared" si="4"/>
        <v>0</v>
      </c>
      <c r="L39" s="16">
        <v>2.2</v>
      </c>
      <c r="M39" s="16">
        <v>2.2</v>
      </c>
    </row>
    <row r="40" spans="1:13" ht="25.5" hidden="1">
      <c r="A40" s="52" t="s">
        <v>138</v>
      </c>
      <c r="B40" s="27" t="s">
        <v>79</v>
      </c>
      <c r="C40" s="50" t="s">
        <v>19</v>
      </c>
      <c r="D40" s="50" t="s">
        <v>19</v>
      </c>
      <c r="E40" s="50" t="s">
        <v>89</v>
      </c>
      <c r="F40" s="50" t="s">
        <v>136</v>
      </c>
      <c r="G40" s="16">
        <v>52.2</v>
      </c>
      <c r="H40" s="16">
        <f t="shared" si="0"/>
        <v>0</v>
      </c>
      <c r="I40" s="16">
        <v>52.2</v>
      </c>
      <c r="J40" s="16">
        <v>14.07</v>
      </c>
      <c r="K40" s="16">
        <f t="shared" si="4"/>
        <v>-11.57</v>
      </c>
      <c r="L40" s="16">
        <v>2.5</v>
      </c>
      <c r="M40" s="16">
        <v>2.57</v>
      </c>
    </row>
    <row r="41" spans="1:13" ht="12.75">
      <c r="A41" s="60" t="s">
        <v>226</v>
      </c>
      <c r="B41" s="48" t="s">
        <v>79</v>
      </c>
      <c r="C41" s="69" t="s">
        <v>18</v>
      </c>
      <c r="D41" s="69" t="s">
        <v>15</v>
      </c>
      <c r="E41" s="69" t="s">
        <v>41</v>
      </c>
      <c r="F41" s="69" t="s">
        <v>42</v>
      </c>
      <c r="G41" s="16">
        <v>2.2</v>
      </c>
      <c r="H41" s="16">
        <f t="shared" si="0"/>
        <v>0</v>
      </c>
      <c r="I41" s="16">
        <v>2.2</v>
      </c>
      <c r="J41" s="43">
        <f>J42</f>
        <v>477.8</v>
      </c>
      <c r="K41" s="43">
        <f t="shared" si="4"/>
        <v>-477.8</v>
      </c>
      <c r="L41" s="43">
        <f aca="true" t="shared" si="5" ref="L41:M44">L42</f>
        <v>0</v>
      </c>
      <c r="M41" s="43">
        <f t="shared" si="5"/>
        <v>0</v>
      </c>
    </row>
    <row r="42" spans="1:13" ht="12.75">
      <c r="A42" s="52" t="s">
        <v>199</v>
      </c>
      <c r="B42" s="27" t="s">
        <v>79</v>
      </c>
      <c r="C42" s="50" t="s">
        <v>18</v>
      </c>
      <c r="D42" s="50" t="s">
        <v>198</v>
      </c>
      <c r="E42" s="50" t="s">
        <v>41</v>
      </c>
      <c r="F42" s="50" t="s">
        <v>42</v>
      </c>
      <c r="G42" s="43">
        <f>G43</f>
        <v>477.8</v>
      </c>
      <c r="H42" s="16">
        <f t="shared" si="0"/>
        <v>-477.8</v>
      </c>
      <c r="I42" s="43">
        <f>I43</f>
        <v>0</v>
      </c>
      <c r="J42" s="16">
        <f>J43</f>
        <v>477.8</v>
      </c>
      <c r="K42" s="16">
        <f t="shared" si="4"/>
        <v>-477.8</v>
      </c>
      <c r="L42" s="16">
        <f t="shared" si="5"/>
        <v>0</v>
      </c>
      <c r="M42" s="16">
        <f t="shared" si="5"/>
        <v>0</v>
      </c>
    </row>
    <row r="43" spans="1:13" ht="25.5">
      <c r="A43" s="52" t="s">
        <v>225</v>
      </c>
      <c r="B43" s="27" t="s">
        <v>79</v>
      </c>
      <c r="C43" s="50" t="s">
        <v>18</v>
      </c>
      <c r="D43" s="50" t="s">
        <v>198</v>
      </c>
      <c r="E43" s="50" t="s">
        <v>224</v>
      </c>
      <c r="F43" s="50" t="s">
        <v>42</v>
      </c>
      <c r="G43" s="16">
        <f>G44</f>
        <v>477.8</v>
      </c>
      <c r="H43" s="16">
        <f t="shared" si="0"/>
        <v>-477.8</v>
      </c>
      <c r="I43" s="16">
        <f>I44</f>
        <v>0</v>
      </c>
      <c r="J43" s="16">
        <f>J44</f>
        <v>477.8</v>
      </c>
      <c r="K43" s="16">
        <f t="shared" si="4"/>
        <v>-477.8</v>
      </c>
      <c r="L43" s="16">
        <f t="shared" si="5"/>
        <v>0</v>
      </c>
      <c r="M43" s="16">
        <f t="shared" si="5"/>
        <v>0</v>
      </c>
    </row>
    <row r="44" spans="1:13" ht="25.5">
      <c r="A44" s="52" t="s">
        <v>223</v>
      </c>
      <c r="B44" s="27" t="s">
        <v>79</v>
      </c>
      <c r="C44" s="50" t="s">
        <v>18</v>
      </c>
      <c r="D44" s="50" t="s">
        <v>198</v>
      </c>
      <c r="E44" s="50" t="s">
        <v>222</v>
      </c>
      <c r="F44" s="50" t="s">
        <v>42</v>
      </c>
      <c r="G44" s="16">
        <f>G45</f>
        <v>477.8</v>
      </c>
      <c r="H44" s="16">
        <f t="shared" si="0"/>
        <v>-477.8</v>
      </c>
      <c r="I44" s="16">
        <f>I45</f>
        <v>0</v>
      </c>
      <c r="J44" s="16">
        <f>J45</f>
        <v>477.8</v>
      </c>
      <c r="K44" s="16">
        <f t="shared" si="4"/>
        <v>-477.8</v>
      </c>
      <c r="L44" s="16">
        <f t="shared" si="5"/>
        <v>0</v>
      </c>
      <c r="M44" s="16">
        <f t="shared" si="5"/>
        <v>0</v>
      </c>
    </row>
    <row r="45" spans="1:13" ht="38.25">
      <c r="A45" s="52" t="s">
        <v>213</v>
      </c>
      <c r="B45" s="27" t="s">
        <v>79</v>
      </c>
      <c r="C45" s="50" t="s">
        <v>18</v>
      </c>
      <c r="D45" s="50" t="s">
        <v>198</v>
      </c>
      <c r="E45" s="50" t="s">
        <v>222</v>
      </c>
      <c r="F45" s="50" t="s">
        <v>136</v>
      </c>
      <c r="G45" s="16">
        <f>G46</f>
        <v>477.8</v>
      </c>
      <c r="H45" s="16">
        <f t="shared" si="0"/>
        <v>-477.8</v>
      </c>
      <c r="I45" s="16">
        <f>I46</f>
        <v>0</v>
      </c>
      <c r="J45" s="16">
        <v>477.8</v>
      </c>
      <c r="K45" s="16">
        <f t="shared" si="4"/>
        <v>-477.8</v>
      </c>
      <c r="L45" s="16">
        <v>0</v>
      </c>
      <c r="M45" s="16">
        <v>0</v>
      </c>
    </row>
    <row r="46" spans="1:13" ht="12.75">
      <c r="A46" s="62" t="s">
        <v>62</v>
      </c>
      <c r="B46" s="48" t="s">
        <v>79</v>
      </c>
      <c r="C46" s="48" t="s">
        <v>22</v>
      </c>
      <c r="D46" s="48" t="s">
        <v>15</v>
      </c>
      <c r="E46" s="48" t="s">
        <v>41</v>
      </c>
      <c r="F46" s="48" t="s">
        <v>42</v>
      </c>
      <c r="G46" s="16">
        <v>477.8</v>
      </c>
      <c r="H46" s="16">
        <f t="shared" si="0"/>
        <v>-477.8</v>
      </c>
      <c r="I46" s="16">
        <v>0</v>
      </c>
      <c r="J46" s="43">
        <f>J47+J52</f>
        <v>524.72</v>
      </c>
      <c r="K46" s="43">
        <f t="shared" si="4"/>
        <v>-81.26999999999998</v>
      </c>
      <c r="L46" s="43">
        <f>L47+L52</f>
        <v>443.45000000000005</v>
      </c>
      <c r="M46" s="43">
        <f>M47+M52</f>
        <v>443.45000000000005</v>
      </c>
    </row>
    <row r="47" spans="1:13" ht="12.75">
      <c r="A47" s="81" t="s">
        <v>231</v>
      </c>
      <c r="B47" s="27" t="s">
        <v>79</v>
      </c>
      <c r="C47" s="27" t="s">
        <v>22</v>
      </c>
      <c r="D47" s="27" t="s">
        <v>16</v>
      </c>
      <c r="E47" s="27" t="s">
        <v>41</v>
      </c>
      <c r="F47" s="27" t="s">
        <v>42</v>
      </c>
      <c r="G47" s="43">
        <f>G48</f>
        <v>93.03999999999999</v>
      </c>
      <c r="H47" s="43">
        <f t="shared" si="0"/>
        <v>-9.399999999999991</v>
      </c>
      <c r="I47" s="43">
        <f>I49+I50</f>
        <v>83.64</v>
      </c>
      <c r="J47" s="16">
        <f>J48</f>
        <v>424.6</v>
      </c>
      <c r="K47" s="16">
        <f t="shared" si="4"/>
        <v>-32.370000000000005</v>
      </c>
      <c r="L47" s="16">
        <f>L48</f>
        <v>392.23</v>
      </c>
      <c r="M47" s="16">
        <f>M48</f>
        <v>392.23</v>
      </c>
    </row>
    <row r="48" spans="1:13" ht="12.75">
      <c r="A48" s="81" t="s">
        <v>229</v>
      </c>
      <c r="B48" s="27" t="s">
        <v>79</v>
      </c>
      <c r="C48" s="27" t="s">
        <v>22</v>
      </c>
      <c r="D48" s="27" t="s">
        <v>16</v>
      </c>
      <c r="E48" s="27" t="s">
        <v>230</v>
      </c>
      <c r="F48" s="27" t="s">
        <v>42</v>
      </c>
      <c r="G48" s="16">
        <f>G49+G50</f>
        <v>93.03999999999999</v>
      </c>
      <c r="H48" s="16">
        <f t="shared" si="0"/>
        <v>-9.399999999999991</v>
      </c>
      <c r="I48" s="16">
        <f>I49+I50</f>
        <v>83.64</v>
      </c>
      <c r="J48" s="16">
        <f>J49</f>
        <v>424.6</v>
      </c>
      <c r="K48" s="16">
        <f t="shared" si="4"/>
        <v>-32.370000000000005</v>
      </c>
      <c r="L48" s="16">
        <f>L49</f>
        <v>392.23</v>
      </c>
      <c r="M48" s="16">
        <f>M49</f>
        <v>392.23</v>
      </c>
    </row>
    <row r="49" spans="1:13" ht="25.5">
      <c r="A49" s="81" t="s">
        <v>228</v>
      </c>
      <c r="B49" s="27" t="s">
        <v>79</v>
      </c>
      <c r="C49" s="27" t="s">
        <v>22</v>
      </c>
      <c r="D49" s="27" t="s">
        <v>16</v>
      </c>
      <c r="E49" s="27" t="s">
        <v>90</v>
      </c>
      <c r="F49" s="27" t="s">
        <v>42</v>
      </c>
      <c r="G49" s="16">
        <v>78.97</v>
      </c>
      <c r="H49" s="16">
        <f t="shared" si="0"/>
        <v>2.1700000000000017</v>
      </c>
      <c r="I49" s="16">
        <v>81.14</v>
      </c>
      <c r="J49" s="16">
        <f>J50+J51</f>
        <v>424.6</v>
      </c>
      <c r="K49" s="16">
        <f t="shared" si="4"/>
        <v>-32.370000000000005</v>
      </c>
      <c r="L49" s="16">
        <f>L50+L51</f>
        <v>392.23</v>
      </c>
      <c r="M49" s="16">
        <f>M50+M51</f>
        <v>392.23</v>
      </c>
    </row>
    <row r="50" spans="1:13" ht="38.25">
      <c r="A50" s="52" t="s">
        <v>212</v>
      </c>
      <c r="B50" s="27" t="s">
        <v>79</v>
      </c>
      <c r="C50" s="27" t="s">
        <v>22</v>
      </c>
      <c r="D50" s="27" t="s">
        <v>16</v>
      </c>
      <c r="E50" s="27" t="s">
        <v>90</v>
      </c>
      <c r="F50" s="27" t="s">
        <v>135</v>
      </c>
      <c r="G50" s="16">
        <v>14.07</v>
      </c>
      <c r="H50" s="16">
        <f t="shared" si="0"/>
        <v>-11.57</v>
      </c>
      <c r="I50" s="16">
        <v>2.5</v>
      </c>
      <c r="J50" s="16">
        <v>252.14</v>
      </c>
      <c r="K50" s="16">
        <f>L50-J50</f>
        <v>-21.909999999999997</v>
      </c>
      <c r="L50" s="16">
        <v>230.23</v>
      </c>
      <c r="M50" s="16">
        <v>230.23</v>
      </c>
    </row>
    <row r="51" spans="1:13" ht="38.25">
      <c r="A51" s="52" t="s">
        <v>213</v>
      </c>
      <c r="B51" s="27" t="s">
        <v>79</v>
      </c>
      <c r="C51" s="27" t="s">
        <v>22</v>
      </c>
      <c r="D51" s="27" t="s">
        <v>16</v>
      </c>
      <c r="E51" s="27" t="s">
        <v>90</v>
      </c>
      <c r="F51" s="27" t="s">
        <v>136</v>
      </c>
      <c r="G51" s="43">
        <f>G52+G61</f>
        <v>524.72</v>
      </c>
      <c r="H51" s="43">
        <f t="shared" si="0"/>
        <v>-81.26999999999998</v>
      </c>
      <c r="I51" s="43">
        <f>I52+I61</f>
        <v>443.45000000000005</v>
      </c>
      <c r="J51" s="16">
        <v>172.46</v>
      </c>
      <c r="K51" s="16">
        <f aca="true" t="shared" si="6" ref="K51:K90">L51-J51</f>
        <v>-10.460000000000008</v>
      </c>
      <c r="L51" s="16">
        <v>162</v>
      </c>
      <c r="M51" s="16">
        <v>162</v>
      </c>
    </row>
    <row r="52" spans="1:13" ht="12.75">
      <c r="A52" s="52" t="s">
        <v>131</v>
      </c>
      <c r="B52" s="27" t="s">
        <v>79</v>
      </c>
      <c r="C52" s="50" t="s">
        <v>22</v>
      </c>
      <c r="D52" s="50" t="s">
        <v>17</v>
      </c>
      <c r="E52" s="50" t="s">
        <v>41</v>
      </c>
      <c r="F52" s="50" t="s">
        <v>42</v>
      </c>
      <c r="G52" s="16">
        <f>G53</f>
        <v>424.6</v>
      </c>
      <c r="H52" s="43">
        <f t="shared" si="0"/>
        <v>-32.370000000000005</v>
      </c>
      <c r="I52" s="16">
        <f>I53</f>
        <v>392.23</v>
      </c>
      <c r="J52" s="16">
        <f>J53</f>
        <v>100.12</v>
      </c>
      <c r="K52" s="16">
        <f t="shared" si="6"/>
        <v>-48.900000000000006</v>
      </c>
      <c r="L52" s="16">
        <f aca="true" t="shared" si="7" ref="L52:M54">L53</f>
        <v>51.22</v>
      </c>
      <c r="M52" s="16">
        <f t="shared" si="7"/>
        <v>51.22</v>
      </c>
    </row>
    <row r="53" spans="1:13" ht="12.75">
      <c r="A53" s="52" t="s">
        <v>131</v>
      </c>
      <c r="B53" s="27" t="s">
        <v>79</v>
      </c>
      <c r="C53" s="50" t="s">
        <v>22</v>
      </c>
      <c r="D53" s="50" t="s">
        <v>17</v>
      </c>
      <c r="E53" s="50" t="s">
        <v>227</v>
      </c>
      <c r="F53" s="50" t="s">
        <v>42</v>
      </c>
      <c r="G53" s="16">
        <f>G54</f>
        <v>424.6</v>
      </c>
      <c r="H53" s="43">
        <f t="shared" si="0"/>
        <v>-32.370000000000005</v>
      </c>
      <c r="I53" s="16">
        <f>I54</f>
        <v>392.23</v>
      </c>
      <c r="J53" s="16">
        <f>J54</f>
        <v>100.12</v>
      </c>
      <c r="K53" s="16">
        <f t="shared" si="6"/>
        <v>-48.900000000000006</v>
      </c>
      <c r="L53" s="16">
        <f t="shared" si="7"/>
        <v>51.22</v>
      </c>
      <c r="M53" s="16">
        <f t="shared" si="7"/>
        <v>51.22</v>
      </c>
    </row>
    <row r="54" spans="1:13" ht="26.25" customHeight="1">
      <c r="A54" s="52" t="s">
        <v>245</v>
      </c>
      <c r="B54" s="27" t="s">
        <v>79</v>
      </c>
      <c r="C54" s="50" t="s">
        <v>22</v>
      </c>
      <c r="D54" s="50" t="s">
        <v>17</v>
      </c>
      <c r="E54" s="50" t="s">
        <v>132</v>
      </c>
      <c r="F54" s="50" t="s">
        <v>42</v>
      </c>
      <c r="G54" s="16">
        <f>G55+G56</f>
        <v>424.6</v>
      </c>
      <c r="H54" s="16">
        <f t="shared" si="0"/>
        <v>-32.370000000000005</v>
      </c>
      <c r="I54" s="16">
        <f>I55+I56</f>
        <v>392.23</v>
      </c>
      <c r="J54" s="16">
        <f>J55</f>
        <v>100.12</v>
      </c>
      <c r="K54" s="16">
        <f t="shared" si="6"/>
        <v>-48.900000000000006</v>
      </c>
      <c r="L54" s="16">
        <f t="shared" si="7"/>
        <v>51.22</v>
      </c>
      <c r="M54" s="16">
        <f t="shared" si="7"/>
        <v>51.22</v>
      </c>
    </row>
    <row r="55" spans="1:13" ht="38.25">
      <c r="A55" s="52" t="s">
        <v>213</v>
      </c>
      <c r="B55" s="27" t="s">
        <v>79</v>
      </c>
      <c r="C55" s="50" t="s">
        <v>22</v>
      </c>
      <c r="D55" s="50" t="s">
        <v>17</v>
      </c>
      <c r="E55" s="50" t="s">
        <v>132</v>
      </c>
      <c r="F55" s="50" t="s">
        <v>136</v>
      </c>
      <c r="G55" s="16">
        <v>252.14</v>
      </c>
      <c r="H55" s="16">
        <f t="shared" si="0"/>
        <v>-21.909999999999997</v>
      </c>
      <c r="I55" s="16">
        <v>230.23</v>
      </c>
      <c r="J55" s="16">
        <v>100.12</v>
      </c>
      <c r="K55" s="16">
        <f t="shared" si="6"/>
        <v>-48.900000000000006</v>
      </c>
      <c r="L55" s="16">
        <v>51.22</v>
      </c>
      <c r="M55" s="16">
        <v>51.22</v>
      </c>
    </row>
    <row r="56" spans="1:13" ht="12.75">
      <c r="A56" s="60" t="s">
        <v>235</v>
      </c>
      <c r="B56" s="48" t="s">
        <v>79</v>
      </c>
      <c r="C56" s="69" t="s">
        <v>19</v>
      </c>
      <c r="D56" s="69" t="s">
        <v>15</v>
      </c>
      <c r="E56" s="69" t="s">
        <v>41</v>
      </c>
      <c r="F56" s="69" t="s">
        <v>42</v>
      </c>
      <c r="G56" s="16">
        <v>172.46</v>
      </c>
      <c r="H56" s="16">
        <f t="shared" si="0"/>
        <v>-10.460000000000008</v>
      </c>
      <c r="I56" s="16">
        <v>162</v>
      </c>
      <c r="J56" s="43">
        <f>J57</f>
        <v>89.2</v>
      </c>
      <c r="K56" s="43">
        <f t="shared" si="6"/>
        <v>0</v>
      </c>
      <c r="L56" s="43">
        <f aca="true" t="shared" si="8" ref="L56:M58">L57</f>
        <v>89.2</v>
      </c>
      <c r="M56" s="43">
        <f t="shared" si="8"/>
        <v>89.2</v>
      </c>
    </row>
    <row r="57" spans="1:13" ht="12.75">
      <c r="A57" s="52" t="s">
        <v>45</v>
      </c>
      <c r="B57" s="27" t="s">
        <v>79</v>
      </c>
      <c r="C57" s="50" t="s">
        <v>19</v>
      </c>
      <c r="D57" s="50" t="s">
        <v>19</v>
      </c>
      <c r="E57" s="50" t="s">
        <v>41</v>
      </c>
      <c r="F57" s="50" t="s">
        <v>42</v>
      </c>
      <c r="G57" s="16"/>
      <c r="H57" s="16">
        <f t="shared" si="0"/>
        <v>30</v>
      </c>
      <c r="I57" s="16">
        <f>I58</f>
        <v>30</v>
      </c>
      <c r="J57" s="16">
        <f>J58</f>
        <v>89.2</v>
      </c>
      <c r="K57" s="16">
        <f t="shared" si="6"/>
        <v>0</v>
      </c>
      <c r="L57" s="16">
        <f t="shared" si="8"/>
        <v>89.2</v>
      </c>
      <c r="M57" s="16">
        <f t="shared" si="8"/>
        <v>89.2</v>
      </c>
    </row>
    <row r="58" spans="1:13" ht="25.5">
      <c r="A58" s="52" t="s">
        <v>234</v>
      </c>
      <c r="B58" s="27" t="s">
        <v>79</v>
      </c>
      <c r="C58" s="50" t="s">
        <v>19</v>
      </c>
      <c r="D58" s="50" t="s">
        <v>19</v>
      </c>
      <c r="E58" s="50" t="s">
        <v>233</v>
      </c>
      <c r="F58" s="50" t="s">
        <v>42</v>
      </c>
      <c r="G58" s="16"/>
      <c r="H58" s="16">
        <f t="shared" si="0"/>
        <v>30</v>
      </c>
      <c r="I58" s="16">
        <v>30</v>
      </c>
      <c r="J58" s="16">
        <f>J59</f>
        <v>89.2</v>
      </c>
      <c r="K58" s="16">
        <f t="shared" si="6"/>
        <v>0</v>
      </c>
      <c r="L58" s="16">
        <f t="shared" si="8"/>
        <v>89.2</v>
      </c>
      <c r="M58" s="16">
        <f t="shared" si="8"/>
        <v>89.2</v>
      </c>
    </row>
    <row r="59" spans="1:13" ht="12.75">
      <c r="A59" s="52" t="s">
        <v>232</v>
      </c>
      <c r="B59" s="27" t="s">
        <v>79</v>
      </c>
      <c r="C59" s="50" t="s">
        <v>19</v>
      </c>
      <c r="D59" s="50" t="s">
        <v>19</v>
      </c>
      <c r="E59" s="50" t="s">
        <v>89</v>
      </c>
      <c r="F59" s="50" t="s">
        <v>42</v>
      </c>
      <c r="G59" s="43">
        <f>G64</f>
        <v>100.12</v>
      </c>
      <c r="H59" s="16">
        <f t="shared" si="0"/>
        <v>-48.900000000000006</v>
      </c>
      <c r="I59" s="43">
        <f>I64</f>
        <v>51.22</v>
      </c>
      <c r="J59" s="16">
        <f>J60+J61</f>
        <v>89.2</v>
      </c>
      <c r="K59" s="16">
        <f t="shared" si="6"/>
        <v>0</v>
      </c>
      <c r="L59" s="16">
        <f>L60+L61</f>
        <v>89.2</v>
      </c>
      <c r="M59" s="16">
        <f>M60+M61</f>
        <v>89.2</v>
      </c>
    </row>
    <row r="60" spans="1:13" ht="38.25">
      <c r="A60" s="52" t="s">
        <v>212</v>
      </c>
      <c r="B60" s="27" t="s">
        <v>79</v>
      </c>
      <c r="C60" s="50" t="s">
        <v>19</v>
      </c>
      <c r="D60" s="50" t="s">
        <v>19</v>
      </c>
      <c r="E60" s="50" t="s">
        <v>89</v>
      </c>
      <c r="F60" s="50" t="s">
        <v>135</v>
      </c>
      <c r="G60" s="16" t="e">
        <f>#REF!</f>
        <v>#REF!</v>
      </c>
      <c r="H60" s="16" t="e">
        <f t="shared" si="0"/>
        <v>#REF!</v>
      </c>
      <c r="I60" s="16" t="e">
        <f>#REF!</f>
        <v>#REF!</v>
      </c>
      <c r="J60" s="16">
        <v>88.2</v>
      </c>
      <c r="K60" s="16">
        <f t="shared" si="6"/>
        <v>0</v>
      </c>
      <c r="L60" s="16">
        <v>88.2</v>
      </c>
      <c r="M60" s="16">
        <v>88.2</v>
      </c>
    </row>
    <row r="61" spans="1:13" ht="38.25">
      <c r="A61" s="52" t="s">
        <v>213</v>
      </c>
      <c r="B61" s="27" t="s">
        <v>79</v>
      </c>
      <c r="C61" s="50" t="s">
        <v>19</v>
      </c>
      <c r="D61" s="50" t="s">
        <v>19</v>
      </c>
      <c r="E61" s="50" t="s">
        <v>89</v>
      </c>
      <c r="F61" s="50" t="s">
        <v>136</v>
      </c>
      <c r="G61" s="16">
        <f>G62</f>
        <v>100.12</v>
      </c>
      <c r="H61" s="16">
        <f t="shared" si="0"/>
        <v>-48.900000000000006</v>
      </c>
      <c r="I61" s="16">
        <f>I62</f>
        <v>51.22</v>
      </c>
      <c r="J61" s="16">
        <v>1</v>
      </c>
      <c r="K61" s="16">
        <f t="shared" si="6"/>
        <v>0</v>
      </c>
      <c r="L61" s="16">
        <v>1</v>
      </c>
      <c r="M61" s="16">
        <v>1</v>
      </c>
    </row>
    <row r="62" spans="1:13" ht="12.75">
      <c r="A62" s="62" t="s">
        <v>238</v>
      </c>
      <c r="B62" s="48" t="s">
        <v>79</v>
      </c>
      <c r="C62" s="48" t="s">
        <v>23</v>
      </c>
      <c r="D62" s="48" t="s">
        <v>15</v>
      </c>
      <c r="E62" s="48" t="s">
        <v>41</v>
      </c>
      <c r="F62" s="48" t="s">
        <v>42</v>
      </c>
      <c r="G62" s="16">
        <f>G63</f>
        <v>100.12</v>
      </c>
      <c r="H62" s="16">
        <f t="shared" si="0"/>
        <v>-48.900000000000006</v>
      </c>
      <c r="I62" s="16">
        <f>I63</f>
        <v>51.22</v>
      </c>
      <c r="J62" s="43">
        <f>J64+J70+J77</f>
        <v>242.19000000000003</v>
      </c>
      <c r="K62" s="43">
        <f t="shared" si="6"/>
        <v>66.42999999999998</v>
      </c>
      <c r="L62" s="43">
        <f>L64+L70+L77</f>
        <v>308.62</v>
      </c>
      <c r="M62" s="43">
        <f>M64+M70+M77</f>
        <v>219.36</v>
      </c>
    </row>
    <row r="63" spans="1:13" ht="12.75" hidden="1">
      <c r="A63" s="52" t="s">
        <v>237</v>
      </c>
      <c r="B63" s="27" t="s">
        <v>79</v>
      </c>
      <c r="C63" s="50" t="s">
        <v>23</v>
      </c>
      <c r="D63" s="50" t="s">
        <v>15</v>
      </c>
      <c r="E63" s="50" t="s">
        <v>41</v>
      </c>
      <c r="F63" s="50" t="s">
        <v>42</v>
      </c>
      <c r="G63" s="16">
        <f>G64</f>
        <v>100.12</v>
      </c>
      <c r="H63" s="16">
        <f t="shared" si="0"/>
        <v>-48.900000000000006</v>
      </c>
      <c r="I63" s="16">
        <f>I64</f>
        <v>51.22</v>
      </c>
      <c r="J63" s="16">
        <f>J64</f>
        <v>178.27</v>
      </c>
      <c r="K63" s="16">
        <f t="shared" si="6"/>
        <v>118.16999999999999</v>
      </c>
      <c r="L63" s="16">
        <f aca="true" t="shared" si="9" ref="L63:M65">L64</f>
        <v>296.44</v>
      </c>
      <c r="M63" s="16">
        <f t="shared" si="9"/>
        <v>207.18</v>
      </c>
    </row>
    <row r="64" spans="1:13" ht="12.75">
      <c r="A64" s="60" t="s">
        <v>47</v>
      </c>
      <c r="B64" s="48" t="s">
        <v>79</v>
      </c>
      <c r="C64" s="69" t="s">
        <v>23</v>
      </c>
      <c r="D64" s="69" t="s">
        <v>14</v>
      </c>
      <c r="E64" s="69" t="s">
        <v>41</v>
      </c>
      <c r="F64" s="69" t="s">
        <v>42</v>
      </c>
      <c r="G64" s="16">
        <v>100.12</v>
      </c>
      <c r="H64" s="16">
        <f t="shared" si="0"/>
        <v>-48.900000000000006</v>
      </c>
      <c r="I64" s="16">
        <v>51.22</v>
      </c>
      <c r="J64" s="43">
        <f>J65</f>
        <v>178.27</v>
      </c>
      <c r="K64" s="43">
        <f t="shared" si="6"/>
        <v>118.16999999999999</v>
      </c>
      <c r="L64" s="43">
        <f t="shared" si="9"/>
        <v>296.44</v>
      </c>
      <c r="M64" s="43">
        <f t="shared" si="9"/>
        <v>207.18</v>
      </c>
    </row>
    <row r="65" spans="1:13" ht="25.5">
      <c r="A65" s="52" t="s">
        <v>48</v>
      </c>
      <c r="B65" s="27" t="s">
        <v>79</v>
      </c>
      <c r="C65" s="50" t="s">
        <v>23</v>
      </c>
      <c r="D65" s="50" t="s">
        <v>14</v>
      </c>
      <c r="E65" s="50" t="s">
        <v>236</v>
      </c>
      <c r="F65" s="50" t="s">
        <v>42</v>
      </c>
      <c r="G65" s="43">
        <f>G66</f>
        <v>89.2</v>
      </c>
      <c r="H65" s="43">
        <f t="shared" si="0"/>
        <v>0</v>
      </c>
      <c r="I65" s="43">
        <f>I66</f>
        <v>89.2</v>
      </c>
      <c r="J65" s="16">
        <f>J66</f>
        <v>178.27</v>
      </c>
      <c r="K65" s="16">
        <f t="shared" si="6"/>
        <v>118.16999999999999</v>
      </c>
      <c r="L65" s="16">
        <f t="shared" si="9"/>
        <v>296.44</v>
      </c>
      <c r="M65" s="16">
        <f t="shared" si="9"/>
        <v>207.18</v>
      </c>
    </row>
    <row r="66" spans="1:13" ht="25.5">
      <c r="A66" s="52" t="s">
        <v>46</v>
      </c>
      <c r="B66" s="27" t="s">
        <v>79</v>
      </c>
      <c r="C66" s="50" t="s">
        <v>23</v>
      </c>
      <c r="D66" s="50" t="s">
        <v>14</v>
      </c>
      <c r="E66" s="50" t="s">
        <v>63</v>
      </c>
      <c r="F66" s="50" t="s">
        <v>42</v>
      </c>
      <c r="G66" s="16">
        <f>G67</f>
        <v>89.2</v>
      </c>
      <c r="H66" s="43">
        <f t="shared" si="0"/>
        <v>0</v>
      </c>
      <c r="I66" s="16">
        <f>I67</f>
        <v>89.2</v>
      </c>
      <c r="J66" s="16">
        <f>J67+J68+J69</f>
        <v>178.27</v>
      </c>
      <c r="K66" s="16">
        <f t="shared" si="6"/>
        <v>118.16999999999999</v>
      </c>
      <c r="L66" s="16">
        <f>L67+L68+L69</f>
        <v>296.44</v>
      </c>
      <c r="M66" s="16">
        <f>M67+M68+M69</f>
        <v>207.18</v>
      </c>
    </row>
    <row r="67" spans="1:13" ht="38.25">
      <c r="A67" s="52" t="s">
        <v>212</v>
      </c>
      <c r="B67" s="27" t="s">
        <v>79</v>
      </c>
      <c r="C67" s="50" t="s">
        <v>23</v>
      </c>
      <c r="D67" s="50" t="s">
        <v>14</v>
      </c>
      <c r="E67" s="50" t="s">
        <v>63</v>
      </c>
      <c r="F67" s="50" t="s">
        <v>135</v>
      </c>
      <c r="G67" s="16">
        <f>G68</f>
        <v>89.2</v>
      </c>
      <c r="H67" s="43">
        <f t="shared" si="0"/>
        <v>0</v>
      </c>
      <c r="I67" s="16">
        <f>I68</f>
        <v>89.2</v>
      </c>
      <c r="J67" s="16">
        <v>0</v>
      </c>
      <c r="K67" s="16">
        <f t="shared" si="6"/>
        <v>0</v>
      </c>
      <c r="L67" s="16">
        <v>0</v>
      </c>
      <c r="M67" s="16">
        <v>0</v>
      </c>
    </row>
    <row r="68" spans="1:13" ht="38.25">
      <c r="A68" s="52" t="s">
        <v>213</v>
      </c>
      <c r="B68" s="27" t="s">
        <v>79</v>
      </c>
      <c r="C68" s="50" t="s">
        <v>23</v>
      </c>
      <c r="D68" s="50" t="s">
        <v>14</v>
      </c>
      <c r="E68" s="50" t="s">
        <v>63</v>
      </c>
      <c r="F68" s="50" t="s">
        <v>136</v>
      </c>
      <c r="G68" s="16">
        <f>G69+G70</f>
        <v>89.2</v>
      </c>
      <c r="H68" s="16">
        <f t="shared" si="0"/>
        <v>0</v>
      </c>
      <c r="I68" s="16">
        <f>I69+I70</f>
        <v>89.2</v>
      </c>
      <c r="J68" s="16">
        <v>178.27</v>
      </c>
      <c r="K68" s="16">
        <f t="shared" si="6"/>
        <v>118.16999999999999</v>
      </c>
      <c r="L68" s="16">
        <v>296.44</v>
      </c>
      <c r="M68" s="16">
        <v>207.18</v>
      </c>
    </row>
    <row r="69" spans="1:13" ht="25.5">
      <c r="A69" s="81" t="s">
        <v>246</v>
      </c>
      <c r="B69" s="27" t="s">
        <v>79</v>
      </c>
      <c r="C69" s="27" t="s">
        <v>23</v>
      </c>
      <c r="D69" s="27" t="s">
        <v>14</v>
      </c>
      <c r="E69" s="27" t="s">
        <v>63</v>
      </c>
      <c r="F69" s="27" t="s">
        <v>247</v>
      </c>
      <c r="G69" s="16">
        <v>88.2</v>
      </c>
      <c r="H69" s="16">
        <f t="shared" si="0"/>
        <v>0</v>
      </c>
      <c r="I69" s="16">
        <v>88.2</v>
      </c>
      <c r="J69" s="16">
        <v>0</v>
      </c>
      <c r="K69" s="16">
        <f t="shared" si="6"/>
        <v>0</v>
      </c>
      <c r="L69" s="16">
        <v>0</v>
      </c>
      <c r="M69" s="16">
        <v>0</v>
      </c>
    </row>
    <row r="70" spans="1:13" ht="12.75">
      <c r="A70" s="60" t="s">
        <v>47</v>
      </c>
      <c r="B70" s="48" t="s">
        <v>79</v>
      </c>
      <c r="C70" s="69" t="s">
        <v>23</v>
      </c>
      <c r="D70" s="69" t="s">
        <v>14</v>
      </c>
      <c r="E70" s="69" t="s">
        <v>41</v>
      </c>
      <c r="F70" s="69" t="s">
        <v>42</v>
      </c>
      <c r="G70" s="16">
        <v>1</v>
      </c>
      <c r="H70" s="16">
        <f t="shared" si="0"/>
        <v>0</v>
      </c>
      <c r="I70" s="16">
        <v>1</v>
      </c>
      <c r="J70" s="43">
        <f>J71</f>
        <v>6.18</v>
      </c>
      <c r="K70" s="43">
        <f t="shared" si="6"/>
        <v>6</v>
      </c>
      <c r="L70" s="43">
        <f>L71</f>
        <v>12.18</v>
      </c>
      <c r="M70" s="43">
        <f>M71</f>
        <v>12.18</v>
      </c>
    </row>
    <row r="71" spans="1:13" ht="12.75">
      <c r="A71" s="82" t="s">
        <v>241</v>
      </c>
      <c r="B71" s="48" t="s">
        <v>79</v>
      </c>
      <c r="C71" s="69" t="s">
        <v>23</v>
      </c>
      <c r="D71" s="69" t="s">
        <v>14</v>
      </c>
      <c r="E71" s="71" t="s">
        <v>240</v>
      </c>
      <c r="F71" s="71" t="s">
        <v>42</v>
      </c>
      <c r="G71" s="43">
        <f>G73+G80+G87</f>
        <v>364.90999999999997</v>
      </c>
      <c r="H71" s="43">
        <f aca="true" t="shared" si="10" ref="H71:H97">I71-G71</f>
        <v>7.07000000000005</v>
      </c>
      <c r="I71" s="43">
        <f>I73+I80+I87</f>
        <v>371.98</v>
      </c>
      <c r="J71" s="16">
        <f>J72</f>
        <v>6.18</v>
      </c>
      <c r="K71" s="16">
        <f t="shared" si="6"/>
        <v>6</v>
      </c>
      <c r="L71" s="16">
        <f>L72</f>
        <v>12.18</v>
      </c>
      <c r="M71" s="16">
        <f>M72</f>
        <v>12.18</v>
      </c>
    </row>
    <row r="72" spans="1:13" ht="25.5">
      <c r="A72" s="52" t="s">
        <v>46</v>
      </c>
      <c r="B72" s="27" t="s">
        <v>79</v>
      </c>
      <c r="C72" s="50" t="s">
        <v>23</v>
      </c>
      <c r="D72" s="50" t="s">
        <v>14</v>
      </c>
      <c r="E72" s="50" t="s">
        <v>133</v>
      </c>
      <c r="F72" s="50" t="s">
        <v>42</v>
      </c>
      <c r="G72" s="16">
        <f>G73</f>
        <v>236.57</v>
      </c>
      <c r="H72" s="16">
        <f t="shared" si="10"/>
        <v>123.23000000000002</v>
      </c>
      <c r="I72" s="16">
        <f>I73</f>
        <v>359.8</v>
      </c>
      <c r="J72" s="16">
        <f>J73+J74</f>
        <v>6.18</v>
      </c>
      <c r="K72" s="16">
        <f t="shared" si="6"/>
        <v>6</v>
      </c>
      <c r="L72" s="16">
        <f>L73+L74</f>
        <v>12.18</v>
      </c>
      <c r="M72" s="16">
        <f>M73+M74</f>
        <v>12.18</v>
      </c>
    </row>
    <row r="73" spans="1:13" ht="38.25">
      <c r="A73" s="52" t="s">
        <v>212</v>
      </c>
      <c r="B73" s="27" t="s">
        <v>79</v>
      </c>
      <c r="C73" s="50" t="s">
        <v>23</v>
      </c>
      <c r="D73" s="50" t="s">
        <v>14</v>
      </c>
      <c r="E73" s="50" t="s">
        <v>133</v>
      </c>
      <c r="F73" s="50" t="s">
        <v>135</v>
      </c>
      <c r="G73" s="43">
        <f>G74</f>
        <v>236.57</v>
      </c>
      <c r="H73" s="43">
        <f t="shared" si="10"/>
        <v>123.23000000000002</v>
      </c>
      <c r="I73" s="43">
        <f>I74</f>
        <v>359.8</v>
      </c>
      <c r="J73" s="16">
        <v>0</v>
      </c>
      <c r="K73" s="16">
        <f t="shared" si="6"/>
        <v>0</v>
      </c>
      <c r="L73" s="16">
        <v>0</v>
      </c>
      <c r="M73" s="16">
        <v>0</v>
      </c>
    </row>
    <row r="74" spans="1:13" ht="37.5" customHeight="1">
      <c r="A74" s="52" t="s">
        <v>213</v>
      </c>
      <c r="B74" s="27" t="s">
        <v>79</v>
      </c>
      <c r="C74" s="50" t="s">
        <v>23</v>
      </c>
      <c r="D74" s="50" t="s">
        <v>14</v>
      </c>
      <c r="E74" s="50" t="s">
        <v>133</v>
      </c>
      <c r="F74" s="50" t="s">
        <v>136</v>
      </c>
      <c r="G74" s="16">
        <f>G75</f>
        <v>236.57</v>
      </c>
      <c r="H74" s="43">
        <f t="shared" si="10"/>
        <v>123.23000000000002</v>
      </c>
      <c r="I74" s="16">
        <f>I75</f>
        <v>359.8</v>
      </c>
      <c r="J74" s="16">
        <v>6.18</v>
      </c>
      <c r="K74" s="16">
        <f t="shared" si="6"/>
        <v>6</v>
      </c>
      <c r="L74" s="16">
        <v>12.18</v>
      </c>
      <c r="M74" s="16">
        <v>12.18</v>
      </c>
    </row>
    <row r="75" spans="1:13" ht="12.75" hidden="1">
      <c r="A75" s="52"/>
      <c r="B75" s="27"/>
      <c r="C75" s="50"/>
      <c r="D75" s="50"/>
      <c r="E75" s="61"/>
      <c r="F75" s="61"/>
      <c r="G75" s="16">
        <f>G76+G77</f>
        <v>236.57</v>
      </c>
      <c r="H75" s="16">
        <f t="shared" si="10"/>
        <v>123.23000000000002</v>
      </c>
      <c r="I75" s="16">
        <f>I76+I77+I79</f>
        <v>359.8</v>
      </c>
      <c r="J75" s="16"/>
      <c r="K75" s="16">
        <f t="shared" si="6"/>
        <v>129.01</v>
      </c>
      <c r="L75" s="16">
        <v>129.01</v>
      </c>
      <c r="M75" s="16">
        <v>127.96</v>
      </c>
    </row>
    <row r="76" spans="1:13" ht="12.75" hidden="1">
      <c r="A76" s="81"/>
      <c r="B76" s="27"/>
      <c r="C76" s="27"/>
      <c r="D76" s="27"/>
      <c r="E76" s="27"/>
      <c r="F76" s="27"/>
      <c r="G76" s="16">
        <v>0</v>
      </c>
      <c r="H76" s="16">
        <f t="shared" si="10"/>
        <v>0</v>
      </c>
      <c r="I76" s="16">
        <v>0</v>
      </c>
      <c r="J76" s="16">
        <v>0</v>
      </c>
      <c r="K76" s="16">
        <f t="shared" si="6"/>
        <v>0</v>
      </c>
      <c r="L76" s="16">
        <v>0</v>
      </c>
      <c r="M76" s="16">
        <v>0</v>
      </c>
    </row>
    <row r="77" spans="1:14" ht="12.75">
      <c r="A77" s="82" t="s">
        <v>26</v>
      </c>
      <c r="B77" s="48" t="s">
        <v>79</v>
      </c>
      <c r="C77" s="69" t="s">
        <v>23</v>
      </c>
      <c r="D77" s="69" t="s">
        <v>14</v>
      </c>
      <c r="E77" s="71" t="s">
        <v>41</v>
      </c>
      <c r="F77" s="71" t="s">
        <v>42</v>
      </c>
      <c r="G77" s="16">
        <v>236.57</v>
      </c>
      <c r="H77" s="16">
        <f t="shared" si="10"/>
        <v>123.23000000000002</v>
      </c>
      <c r="I77" s="16">
        <v>359.8</v>
      </c>
      <c r="J77" s="43">
        <f>J79</f>
        <v>57.74</v>
      </c>
      <c r="K77" s="43">
        <f t="shared" si="6"/>
        <v>-57.74</v>
      </c>
      <c r="L77" s="43">
        <f>L79</f>
        <v>0</v>
      </c>
      <c r="M77" s="43">
        <f>M79</f>
        <v>0</v>
      </c>
      <c r="N77" s="78"/>
    </row>
    <row r="78" spans="1:13" ht="12.75" hidden="1">
      <c r="A78" s="82" t="s">
        <v>241</v>
      </c>
      <c r="B78" s="48" t="s">
        <v>79</v>
      </c>
      <c r="C78" s="69" t="s">
        <v>23</v>
      </c>
      <c r="D78" s="69" t="s">
        <v>14</v>
      </c>
      <c r="E78" s="71" t="s">
        <v>240</v>
      </c>
      <c r="F78" s="71" t="s">
        <v>42</v>
      </c>
      <c r="G78" s="43">
        <f>G80</f>
        <v>12.18</v>
      </c>
      <c r="H78" s="16">
        <f t="shared" si="10"/>
        <v>0</v>
      </c>
      <c r="I78" s="43">
        <f>I80</f>
        <v>12.18</v>
      </c>
      <c r="J78" s="16"/>
      <c r="K78" s="16">
        <f t="shared" si="6"/>
        <v>0</v>
      </c>
      <c r="L78" s="16">
        <f>L80</f>
        <v>0</v>
      </c>
      <c r="M78" s="16">
        <f>M80</f>
        <v>0</v>
      </c>
    </row>
    <row r="79" spans="1:13" ht="12.75">
      <c r="A79" s="60" t="s">
        <v>49</v>
      </c>
      <c r="B79" s="48" t="s">
        <v>79</v>
      </c>
      <c r="C79" s="69" t="s">
        <v>23</v>
      </c>
      <c r="D79" s="69" t="s">
        <v>14</v>
      </c>
      <c r="E79" s="71" t="s">
        <v>239</v>
      </c>
      <c r="F79" s="71" t="s">
        <v>42</v>
      </c>
      <c r="G79" s="16">
        <v>0</v>
      </c>
      <c r="H79" s="16">
        <f t="shared" si="10"/>
        <v>0</v>
      </c>
      <c r="I79" s="16">
        <v>0</v>
      </c>
      <c r="J79" s="16">
        <f>J80</f>
        <v>57.74</v>
      </c>
      <c r="K79" s="16"/>
      <c r="L79" s="16">
        <f>L80</f>
        <v>0</v>
      </c>
      <c r="M79" s="16">
        <f>M80</f>
        <v>0</v>
      </c>
    </row>
    <row r="80" spans="1:14" ht="25.5">
      <c r="A80" s="52" t="s">
        <v>46</v>
      </c>
      <c r="B80" s="27" t="s">
        <v>79</v>
      </c>
      <c r="C80" s="50" t="s">
        <v>23</v>
      </c>
      <c r="D80" s="50" t="s">
        <v>14</v>
      </c>
      <c r="E80" s="50" t="s">
        <v>64</v>
      </c>
      <c r="F80" s="50" t="s">
        <v>42</v>
      </c>
      <c r="G80" s="43">
        <f>G81</f>
        <v>12.18</v>
      </c>
      <c r="H80" s="43">
        <f t="shared" si="10"/>
        <v>0</v>
      </c>
      <c r="I80" s="43">
        <f>I81</f>
        <v>12.18</v>
      </c>
      <c r="J80" s="16">
        <f>J81+J82</f>
        <v>57.74</v>
      </c>
      <c r="K80" s="16">
        <f t="shared" si="6"/>
        <v>-57.74</v>
      </c>
      <c r="L80" s="16">
        <f>L81+L82+L83</f>
        <v>0</v>
      </c>
      <c r="M80" s="16">
        <f>M81+M82+M83</f>
        <v>0</v>
      </c>
      <c r="N80" s="78"/>
    </row>
    <row r="81" spans="1:13" ht="38.25">
      <c r="A81" s="52" t="s">
        <v>212</v>
      </c>
      <c r="B81" s="27" t="s">
        <v>79</v>
      </c>
      <c r="C81" s="50" t="s">
        <v>23</v>
      </c>
      <c r="D81" s="50" t="s">
        <v>14</v>
      </c>
      <c r="E81" s="50" t="s">
        <v>64</v>
      </c>
      <c r="F81" s="50" t="s">
        <v>135</v>
      </c>
      <c r="G81" s="43">
        <f>G82</f>
        <v>12.18</v>
      </c>
      <c r="H81" s="43">
        <f t="shared" si="10"/>
        <v>0</v>
      </c>
      <c r="I81" s="43">
        <f>I82</f>
        <v>12.18</v>
      </c>
      <c r="J81" s="16">
        <v>0</v>
      </c>
      <c r="K81" s="16">
        <f t="shared" si="6"/>
        <v>0</v>
      </c>
      <c r="L81" s="16">
        <v>0</v>
      </c>
      <c r="M81" s="16">
        <v>0</v>
      </c>
    </row>
    <row r="82" spans="1:13" ht="38.25">
      <c r="A82" s="52" t="s">
        <v>213</v>
      </c>
      <c r="B82" s="27" t="s">
        <v>79</v>
      </c>
      <c r="C82" s="50" t="s">
        <v>23</v>
      </c>
      <c r="D82" s="50" t="s">
        <v>14</v>
      </c>
      <c r="E82" s="50" t="s">
        <v>64</v>
      </c>
      <c r="F82" s="50" t="s">
        <v>136</v>
      </c>
      <c r="G82" s="16">
        <f>G83+G84</f>
        <v>12.18</v>
      </c>
      <c r="H82" s="16">
        <f t="shared" si="10"/>
        <v>0</v>
      </c>
      <c r="I82" s="16">
        <f>I83+I84</f>
        <v>12.18</v>
      </c>
      <c r="J82" s="16">
        <v>57.74</v>
      </c>
      <c r="K82" s="16">
        <f t="shared" si="6"/>
        <v>-57.74</v>
      </c>
      <c r="L82" s="16">
        <v>0</v>
      </c>
      <c r="M82" s="16">
        <v>0</v>
      </c>
    </row>
    <row r="83" spans="1:13" ht="25.5">
      <c r="A83" s="81" t="s">
        <v>246</v>
      </c>
      <c r="B83" s="27" t="s">
        <v>79</v>
      </c>
      <c r="C83" s="27" t="s">
        <v>23</v>
      </c>
      <c r="D83" s="27" t="s">
        <v>14</v>
      </c>
      <c r="E83" s="27" t="s">
        <v>64</v>
      </c>
      <c r="F83" s="27" t="s">
        <v>247</v>
      </c>
      <c r="G83" s="16">
        <v>0</v>
      </c>
      <c r="H83" s="16">
        <f t="shared" si="10"/>
        <v>0</v>
      </c>
      <c r="I83" s="16">
        <v>0</v>
      </c>
      <c r="J83" s="16">
        <v>0</v>
      </c>
      <c r="K83" s="16">
        <f t="shared" si="6"/>
        <v>0</v>
      </c>
      <c r="L83" s="16">
        <v>0</v>
      </c>
      <c r="M83" s="16">
        <v>0</v>
      </c>
    </row>
    <row r="84" spans="1:13" ht="16.5" customHeight="1">
      <c r="A84" s="60" t="s">
        <v>130</v>
      </c>
      <c r="B84" s="48" t="s">
        <v>79</v>
      </c>
      <c r="C84" s="69" t="s">
        <v>129</v>
      </c>
      <c r="D84" s="69" t="s">
        <v>15</v>
      </c>
      <c r="E84" s="69" t="s">
        <v>41</v>
      </c>
      <c r="F84" s="69" t="s">
        <v>42</v>
      </c>
      <c r="G84" s="16">
        <v>12.18</v>
      </c>
      <c r="H84" s="16">
        <f t="shared" si="10"/>
        <v>0</v>
      </c>
      <c r="I84" s="16">
        <v>12.18</v>
      </c>
      <c r="J84" s="43">
        <f>J85</f>
        <v>769.69</v>
      </c>
      <c r="K84" s="43">
        <f t="shared" si="6"/>
        <v>-89.83000000000004</v>
      </c>
      <c r="L84" s="43">
        <f aca="true" t="shared" si="11" ref="L84:M87">L85</f>
        <v>679.86</v>
      </c>
      <c r="M84" s="43">
        <f t="shared" si="11"/>
        <v>679.86</v>
      </c>
    </row>
    <row r="85" spans="1:13" ht="24" customHeight="1">
      <c r="A85" s="52" t="s">
        <v>203</v>
      </c>
      <c r="B85" s="27" t="s">
        <v>79</v>
      </c>
      <c r="C85" s="50" t="s">
        <v>129</v>
      </c>
      <c r="D85" s="50" t="s">
        <v>22</v>
      </c>
      <c r="E85" s="50" t="s">
        <v>41</v>
      </c>
      <c r="F85" s="50" t="s">
        <v>42</v>
      </c>
      <c r="G85" s="43">
        <f>G87</f>
        <v>116.16</v>
      </c>
      <c r="H85" s="16">
        <f t="shared" si="10"/>
        <v>-116.16</v>
      </c>
      <c r="I85" s="43">
        <f>I87</f>
        <v>0</v>
      </c>
      <c r="J85" s="16">
        <f>J86</f>
        <v>769.69</v>
      </c>
      <c r="K85" s="16">
        <f t="shared" si="6"/>
        <v>-89.83000000000004</v>
      </c>
      <c r="L85" s="16">
        <f t="shared" si="11"/>
        <v>679.86</v>
      </c>
      <c r="M85" s="16">
        <f t="shared" si="11"/>
        <v>679.86</v>
      </c>
    </row>
    <row r="86" spans="1:13" ht="75" customHeight="1">
      <c r="A86" s="52" t="s">
        <v>244</v>
      </c>
      <c r="B86" s="27" t="s">
        <v>79</v>
      </c>
      <c r="C86" s="50" t="s">
        <v>129</v>
      </c>
      <c r="D86" s="50" t="s">
        <v>22</v>
      </c>
      <c r="E86" s="50" t="s">
        <v>243</v>
      </c>
      <c r="F86" s="50" t="s">
        <v>42</v>
      </c>
      <c r="G86" s="16">
        <v>0</v>
      </c>
      <c r="H86" s="16">
        <f t="shared" si="10"/>
        <v>4</v>
      </c>
      <c r="I86" s="16">
        <v>4</v>
      </c>
      <c r="J86" s="16">
        <f>J87</f>
        <v>769.69</v>
      </c>
      <c r="K86" s="16">
        <f t="shared" si="6"/>
        <v>-89.83000000000004</v>
      </c>
      <c r="L86" s="16">
        <f t="shared" si="11"/>
        <v>679.86</v>
      </c>
      <c r="M86" s="16">
        <f t="shared" si="11"/>
        <v>679.86</v>
      </c>
    </row>
    <row r="87" spans="1:13" ht="23.25" customHeight="1">
      <c r="A87" s="52" t="s">
        <v>46</v>
      </c>
      <c r="B87" s="27" t="s">
        <v>79</v>
      </c>
      <c r="C87" s="50" t="s">
        <v>129</v>
      </c>
      <c r="D87" s="50" t="s">
        <v>22</v>
      </c>
      <c r="E87" s="50" t="s">
        <v>242</v>
      </c>
      <c r="F87" s="50" t="s">
        <v>42</v>
      </c>
      <c r="G87" s="43">
        <f>G88</f>
        <v>116.16</v>
      </c>
      <c r="H87" s="43">
        <f t="shared" si="10"/>
        <v>-116.16</v>
      </c>
      <c r="I87" s="43">
        <f>I88</f>
        <v>0</v>
      </c>
      <c r="J87" s="16">
        <f>J88</f>
        <v>769.69</v>
      </c>
      <c r="K87" s="16">
        <f t="shared" si="6"/>
        <v>-89.83000000000004</v>
      </c>
      <c r="L87" s="16">
        <f t="shared" si="11"/>
        <v>679.86</v>
      </c>
      <c r="M87" s="16">
        <f t="shared" si="11"/>
        <v>679.86</v>
      </c>
    </row>
    <row r="88" spans="1:13" ht="38.25" customHeight="1">
      <c r="A88" s="52" t="s">
        <v>212</v>
      </c>
      <c r="B88" s="27" t="s">
        <v>79</v>
      </c>
      <c r="C88" s="50" t="s">
        <v>129</v>
      </c>
      <c r="D88" s="50" t="s">
        <v>22</v>
      </c>
      <c r="E88" s="50" t="s">
        <v>242</v>
      </c>
      <c r="F88" s="50" t="s">
        <v>135</v>
      </c>
      <c r="G88" s="43">
        <f>G89</f>
        <v>116.16</v>
      </c>
      <c r="H88" s="43">
        <f t="shared" si="10"/>
        <v>-116.16</v>
      </c>
      <c r="I88" s="43">
        <f>I89</f>
        <v>0</v>
      </c>
      <c r="J88" s="16">
        <v>769.69</v>
      </c>
      <c r="K88" s="16">
        <f t="shared" si="6"/>
        <v>-89.83000000000004</v>
      </c>
      <c r="L88" s="16">
        <v>679.86</v>
      </c>
      <c r="M88" s="16">
        <v>679.86</v>
      </c>
    </row>
    <row r="89" spans="1:13" ht="12.75">
      <c r="A89" s="60" t="s">
        <v>170</v>
      </c>
      <c r="B89" s="27"/>
      <c r="C89" s="50"/>
      <c r="D89" s="50"/>
      <c r="E89" s="61"/>
      <c r="F89" s="61"/>
      <c r="G89" s="16">
        <f>G90+G91</f>
        <v>116.16</v>
      </c>
      <c r="H89" s="16">
        <f t="shared" si="10"/>
        <v>-116.16</v>
      </c>
      <c r="I89" s="16">
        <f>I90+I91+I92</f>
        <v>0</v>
      </c>
      <c r="J89" s="43">
        <f>J7+J32+J41+J46+J56+J62+J84</f>
        <v>4176.8</v>
      </c>
      <c r="K89" s="16">
        <f t="shared" si="6"/>
        <v>-587.0000000000005</v>
      </c>
      <c r="L89" s="43">
        <f>L7+L32+L41+L46+L56+L62+L84</f>
        <v>3589.7999999999997</v>
      </c>
      <c r="M89" s="43">
        <f>M7+M32+M41+M46+M56+M62+M84</f>
        <v>3500.54</v>
      </c>
    </row>
    <row r="90" spans="1:13" ht="12.75">
      <c r="A90" s="52" t="s">
        <v>159</v>
      </c>
      <c r="B90" s="27" t="s">
        <v>160</v>
      </c>
      <c r="C90" s="50" t="s">
        <v>161</v>
      </c>
      <c r="D90" s="50" t="s">
        <v>161</v>
      </c>
      <c r="E90" s="61" t="s">
        <v>162</v>
      </c>
      <c r="F90" s="61"/>
      <c r="G90" s="16">
        <v>0</v>
      </c>
      <c r="H90" s="16">
        <f t="shared" si="10"/>
        <v>0</v>
      </c>
      <c r="I90" s="16">
        <v>0</v>
      </c>
      <c r="J90" s="16">
        <v>107.1</v>
      </c>
      <c r="K90" s="16">
        <f t="shared" si="6"/>
        <v>-15.049999999999997</v>
      </c>
      <c r="L90" s="16">
        <v>92.05</v>
      </c>
      <c r="M90" s="16">
        <v>184.24</v>
      </c>
    </row>
    <row r="91" spans="1:13" ht="12.75">
      <c r="A91" s="59" t="s">
        <v>27</v>
      </c>
      <c r="B91" s="48"/>
      <c r="C91" s="48"/>
      <c r="D91" s="48"/>
      <c r="E91" s="48"/>
      <c r="F91" s="48"/>
      <c r="G91" s="16">
        <v>116.16</v>
      </c>
      <c r="H91" s="16">
        <f t="shared" si="10"/>
        <v>-116.16</v>
      </c>
      <c r="I91" s="16">
        <v>0</v>
      </c>
      <c r="J91" s="43">
        <f>J89+J90</f>
        <v>4283.900000000001</v>
      </c>
      <c r="K91" s="43">
        <f>L91-J91</f>
        <v>-602.0500000000006</v>
      </c>
      <c r="L91" s="43">
        <f>L89+L90</f>
        <v>3681.85</v>
      </c>
      <c r="M91" s="43">
        <f>M89+M90</f>
        <v>3684.7799999999997</v>
      </c>
    </row>
    <row r="92" spans="7:9" ht="12.75">
      <c r="G92" s="16">
        <v>0</v>
      </c>
      <c r="H92" s="16">
        <f t="shared" si="10"/>
        <v>0</v>
      </c>
      <c r="I92" s="16">
        <v>0</v>
      </c>
    </row>
    <row r="93" spans="7:9" ht="12.75">
      <c r="G93" s="43">
        <f>G94</f>
        <v>769.69</v>
      </c>
      <c r="H93" s="43">
        <f t="shared" si="10"/>
        <v>-89.83000000000004</v>
      </c>
      <c r="I93" s="43">
        <f>I94</f>
        <v>679.86</v>
      </c>
    </row>
    <row r="94" spans="7:9" ht="12.75">
      <c r="G94" s="16">
        <f>G95</f>
        <v>769.69</v>
      </c>
      <c r="H94" s="16">
        <f t="shared" si="10"/>
        <v>-89.83000000000004</v>
      </c>
      <c r="I94" s="16">
        <f>I95</f>
        <v>679.86</v>
      </c>
    </row>
    <row r="95" spans="7:9" ht="12.75">
      <c r="G95" s="16">
        <f>G96</f>
        <v>769.69</v>
      </c>
      <c r="H95" s="16">
        <f t="shared" si="10"/>
        <v>-89.83000000000004</v>
      </c>
      <c r="I95" s="16">
        <f>I96</f>
        <v>679.86</v>
      </c>
    </row>
    <row r="96" spans="7:9" ht="12.75">
      <c r="G96" s="16">
        <f>G97</f>
        <v>769.69</v>
      </c>
      <c r="H96" s="16">
        <f t="shared" si="10"/>
        <v>-89.83000000000004</v>
      </c>
      <c r="I96" s="16">
        <f>I97</f>
        <v>679.86</v>
      </c>
    </row>
    <row r="97" spans="7:9" ht="12.75">
      <c r="G97" s="16">
        <v>769.69</v>
      </c>
      <c r="H97" s="16">
        <f t="shared" si="10"/>
        <v>-89.83000000000004</v>
      </c>
      <c r="I97" s="16">
        <v>679.86</v>
      </c>
    </row>
    <row r="98" spans="7:9" ht="12.75">
      <c r="G98" s="43">
        <f>G8+G34+G42+G51+G65+G71+G93</f>
        <v>4279.68</v>
      </c>
      <c r="H98" s="43">
        <f>I98-G98</f>
        <v>-626.5200000000004</v>
      </c>
      <c r="I98" s="43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194"/>
      <c r="B1" s="194"/>
      <c r="C1" s="194"/>
      <c r="D1" s="194"/>
      <c r="E1" s="194"/>
      <c r="F1" s="173" t="s">
        <v>205</v>
      </c>
      <c r="G1" s="173"/>
      <c r="H1" s="173"/>
      <c r="I1" s="173"/>
      <c r="J1" s="173"/>
    </row>
    <row r="2" spans="1:10" ht="15.75">
      <c r="A2" s="196" t="s">
        <v>206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25.5">
      <c r="A3" s="55"/>
      <c r="B3" s="55"/>
      <c r="C3" s="55"/>
      <c r="D3" s="55"/>
      <c r="E3" s="55"/>
      <c r="F3" s="55"/>
      <c r="G3" s="55"/>
      <c r="H3" s="55"/>
      <c r="I3" s="55"/>
      <c r="J3" s="53" t="s">
        <v>7</v>
      </c>
    </row>
    <row r="4" spans="1:10" ht="12.75">
      <c r="A4" s="188" t="s">
        <v>12</v>
      </c>
      <c r="B4" s="188" t="s">
        <v>13</v>
      </c>
      <c r="C4" s="188" t="s">
        <v>8</v>
      </c>
      <c r="D4" s="188" t="s">
        <v>9</v>
      </c>
      <c r="E4" s="188" t="s">
        <v>10</v>
      </c>
      <c r="F4" s="188" t="s">
        <v>11</v>
      </c>
      <c r="G4" s="191" t="s">
        <v>134</v>
      </c>
      <c r="H4" s="192"/>
      <c r="I4" s="192"/>
      <c r="J4" s="193"/>
    </row>
    <row r="5" spans="1:10" ht="51">
      <c r="A5" s="189"/>
      <c r="B5" s="189"/>
      <c r="C5" s="189"/>
      <c r="D5" s="189"/>
      <c r="E5" s="189"/>
      <c r="F5" s="189"/>
      <c r="G5" s="46" t="s">
        <v>93</v>
      </c>
      <c r="H5" s="46" t="s">
        <v>97</v>
      </c>
      <c r="I5" s="46"/>
      <c r="J5" s="13" t="s">
        <v>96</v>
      </c>
    </row>
    <row r="6" spans="1:10" ht="12.7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8">
        <v>7</v>
      </c>
      <c r="H6" s="46">
        <v>8</v>
      </c>
      <c r="I6" s="46"/>
      <c r="J6" s="54">
        <v>9</v>
      </c>
    </row>
    <row r="7" spans="1:10" ht="16.5" customHeight="1">
      <c r="A7" s="62" t="s">
        <v>207</v>
      </c>
      <c r="B7" s="48" t="s">
        <v>79</v>
      </c>
      <c r="C7" s="48"/>
      <c r="D7" s="48"/>
      <c r="E7" s="48"/>
      <c r="F7" s="48"/>
      <c r="G7" s="43">
        <f>G13+G24+G30</f>
        <v>1796.3899999999999</v>
      </c>
      <c r="H7" s="43">
        <f aca="true" t="shared" si="0" ref="H7:H70">J7-G7</f>
        <v>724.2200000000003</v>
      </c>
      <c r="I7" s="43"/>
      <c r="J7" s="43">
        <f>J13+J24+J30+J27</f>
        <v>2520.61</v>
      </c>
    </row>
    <row r="8" spans="1:10" ht="14.25" customHeight="1">
      <c r="A8" s="62" t="s">
        <v>208</v>
      </c>
      <c r="B8" s="48" t="s">
        <v>79</v>
      </c>
      <c r="C8" s="48" t="s">
        <v>14</v>
      </c>
      <c r="D8" s="48" t="s">
        <v>15</v>
      </c>
      <c r="E8" s="48" t="s">
        <v>41</v>
      </c>
      <c r="F8" s="48" t="s">
        <v>42</v>
      </c>
      <c r="G8" s="43">
        <f>G9+G13+G30</f>
        <v>1847.31</v>
      </c>
      <c r="H8" s="43">
        <f>J8-G8</f>
        <v>151.6500000000001</v>
      </c>
      <c r="I8" s="43"/>
      <c r="J8" s="43">
        <f>J9+J13+J30</f>
        <v>1998.96</v>
      </c>
    </row>
    <row r="9" spans="1:10" ht="41.25" customHeight="1">
      <c r="A9" s="47" t="s">
        <v>200</v>
      </c>
      <c r="B9" s="48" t="s">
        <v>79</v>
      </c>
      <c r="C9" s="48" t="s">
        <v>14</v>
      </c>
      <c r="D9" s="48" t="s">
        <v>16</v>
      </c>
      <c r="E9" s="48" t="s">
        <v>41</v>
      </c>
      <c r="F9" s="48" t="s">
        <v>42</v>
      </c>
      <c r="G9" s="43">
        <f>G10</f>
        <v>411.81</v>
      </c>
      <c r="H9" s="43">
        <f>J9-G9</f>
        <v>-411.81</v>
      </c>
      <c r="I9" s="43"/>
      <c r="J9" s="43">
        <f>J10</f>
        <v>0</v>
      </c>
    </row>
    <row r="10" spans="1:10" ht="49.5" customHeight="1">
      <c r="A10" s="52" t="s">
        <v>210</v>
      </c>
      <c r="B10" s="27" t="s">
        <v>79</v>
      </c>
      <c r="C10" s="50" t="s">
        <v>14</v>
      </c>
      <c r="D10" s="50" t="s">
        <v>16</v>
      </c>
      <c r="E10" s="50" t="s">
        <v>209</v>
      </c>
      <c r="F10" s="50" t="s">
        <v>42</v>
      </c>
      <c r="G10" s="16">
        <f>G11</f>
        <v>411.81</v>
      </c>
      <c r="H10" s="16">
        <f>J10-G10</f>
        <v>-411.81</v>
      </c>
      <c r="I10" s="16"/>
      <c r="J10" s="16">
        <f>J11</f>
        <v>0</v>
      </c>
    </row>
    <row r="11" spans="1:10" ht="12.75" customHeight="1">
      <c r="A11" s="52" t="s">
        <v>211</v>
      </c>
      <c r="B11" s="27" t="s">
        <v>79</v>
      </c>
      <c r="C11" s="50" t="s">
        <v>14</v>
      </c>
      <c r="D11" s="50" t="s">
        <v>16</v>
      </c>
      <c r="E11" s="50" t="s">
        <v>59</v>
      </c>
      <c r="F11" s="50" t="s">
        <v>42</v>
      </c>
      <c r="G11" s="16">
        <f>G12</f>
        <v>411.81</v>
      </c>
      <c r="H11" s="16">
        <f>J11-G11</f>
        <v>-411.81</v>
      </c>
      <c r="I11" s="16"/>
      <c r="J11" s="16">
        <f>J12</f>
        <v>0</v>
      </c>
    </row>
    <row r="12" spans="1:10" ht="36.75" customHeight="1">
      <c r="A12" s="52" t="s">
        <v>212</v>
      </c>
      <c r="B12" s="27" t="s">
        <v>79</v>
      </c>
      <c r="C12" s="50" t="s">
        <v>14</v>
      </c>
      <c r="D12" s="50" t="s">
        <v>16</v>
      </c>
      <c r="E12" s="50" t="s">
        <v>59</v>
      </c>
      <c r="F12" s="50" t="s">
        <v>135</v>
      </c>
      <c r="G12" s="16">
        <v>411.81</v>
      </c>
      <c r="H12" s="16">
        <f>J12-G12</f>
        <v>-411.81</v>
      </c>
      <c r="I12" s="16"/>
      <c r="J12" s="16">
        <v>0</v>
      </c>
    </row>
    <row r="13" spans="1:10" ht="42" customHeight="1">
      <c r="A13" s="47" t="s">
        <v>217</v>
      </c>
      <c r="B13" s="48" t="s">
        <v>79</v>
      </c>
      <c r="C13" s="69" t="s">
        <v>14</v>
      </c>
      <c r="D13" s="69" t="s">
        <v>18</v>
      </c>
      <c r="E13" s="69" t="s">
        <v>41</v>
      </c>
      <c r="F13" s="69" t="s">
        <v>42</v>
      </c>
      <c r="G13" s="43">
        <f>G14+G17</f>
        <v>1425.5</v>
      </c>
      <c r="H13" s="43">
        <f t="shared" si="0"/>
        <v>563.46</v>
      </c>
      <c r="I13" s="43"/>
      <c r="J13" s="43">
        <f>J14+J17</f>
        <v>1988.96</v>
      </c>
    </row>
    <row r="14" spans="1:10" ht="48" customHeight="1">
      <c r="A14" s="52" t="s">
        <v>216</v>
      </c>
      <c r="B14" s="27" t="s">
        <v>79</v>
      </c>
      <c r="C14" s="50" t="s">
        <v>14</v>
      </c>
      <c r="D14" s="50" t="s">
        <v>18</v>
      </c>
      <c r="E14" s="50" t="s">
        <v>209</v>
      </c>
      <c r="F14" s="50" t="s">
        <v>42</v>
      </c>
      <c r="G14" s="16">
        <f>G15</f>
        <v>0</v>
      </c>
      <c r="H14" s="16">
        <f t="shared" si="0"/>
        <v>727</v>
      </c>
      <c r="I14" s="16"/>
      <c r="J14" s="16">
        <f>J15</f>
        <v>727</v>
      </c>
    </row>
    <row r="15" spans="1:10" ht="24.75" customHeight="1">
      <c r="A15" s="52" t="s">
        <v>215</v>
      </c>
      <c r="B15" s="27" t="s">
        <v>79</v>
      </c>
      <c r="C15" s="50" t="s">
        <v>14</v>
      </c>
      <c r="D15" s="50" t="s">
        <v>18</v>
      </c>
      <c r="E15" s="50" t="s">
        <v>59</v>
      </c>
      <c r="F15" s="50" t="s">
        <v>42</v>
      </c>
      <c r="G15" s="16">
        <f>G16</f>
        <v>0</v>
      </c>
      <c r="H15" s="16">
        <f t="shared" si="0"/>
        <v>727</v>
      </c>
      <c r="I15" s="16"/>
      <c r="J15" s="16">
        <f>J16</f>
        <v>727</v>
      </c>
    </row>
    <row r="16" spans="1:10" ht="36" customHeight="1">
      <c r="A16" s="52" t="s">
        <v>212</v>
      </c>
      <c r="B16" s="27" t="s">
        <v>79</v>
      </c>
      <c r="C16" s="50" t="s">
        <v>14</v>
      </c>
      <c r="D16" s="50" t="s">
        <v>18</v>
      </c>
      <c r="E16" s="50" t="s">
        <v>59</v>
      </c>
      <c r="F16" s="50" t="s">
        <v>135</v>
      </c>
      <c r="G16" s="16">
        <v>0</v>
      </c>
      <c r="H16" s="16">
        <f t="shared" si="0"/>
        <v>727</v>
      </c>
      <c r="I16" s="16"/>
      <c r="J16" s="16">
        <v>727</v>
      </c>
    </row>
    <row r="17" spans="1:10" ht="11.25" customHeight="1">
      <c r="A17" s="52" t="s">
        <v>40</v>
      </c>
      <c r="B17" s="27" t="s">
        <v>79</v>
      </c>
      <c r="C17" s="50" t="s">
        <v>14</v>
      </c>
      <c r="D17" s="50" t="s">
        <v>18</v>
      </c>
      <c r="E17" s="50" t="s">
        <v>57</v>
      </c>
      <c r="F17" s="50" t="s">
        <v>42</v>
      </c>
      <c r="G17" s="16">
        <f>G19+G20+G21+G22+G23</f>
        <v>1425.5</v>
      </c>
      <c r="H17" s="16">
        <f t="shared" si="0"/>
        <v>-163.53999999999996</v>
      </c>
      <c r="I17" s="16"/>
      <c r="J17" s="16">
        <f>J19+J20+J21+J22+J23</f>
        <v>1261.96</v>
      </c>
    </row>
    <row r="18" spans="1:10" ht="23.25" customHeight="1">
      <c r="A18" s="52" t="s">
        <v>116</v>
      </c>
      <c r="B18" s="27" t="s">
        <v>79</v>
      </c>
      <c r="C18" s="50" t="s">
        <v>14</v>
      </c>
      <c r="D18" s="50" t="s">
        <v>18</v>
      </c>
      <c r="E18" s="50" t="s">
        <v>57</v>
      </c>
      <c r="F18" s="50" t="s">
        <v>42</v>
      </c>
      <c r="G18" s="16">
        <f>G19+G20+G21+G22+G23</f>
        <v>1425.5</v>
      </c>
      <c r="H18" s="16">
        <f t="shared" si="0"/>
        <v>-163.53999999999996</v>
      </c>
      <c r="I18" s="16"/>
      <c r="J18" s="16">
        <f>J19+J20+J21+J22+J23</f>
        <v>1261.96</v>
      </c>
    </row>
    <row r="19" spans="1:10" ht="36" customHeight="1">
      <c r="A19" s="52" t="s">
        <v>212</v>
      </c>
      <c r="B19" s="27" t="s">
        <v>79</v>
      </c>
      <c r="C19" s="50" t="s">
        <v>14</v>
      </c>
      <c r="D19" s="50" t="s">
        <v>18</v>
      </c>
      <c r="E19" s="50" t="s">
        <v>57</v>
      </c>
      <c r="F19" s="50" t="s">
        <v>135</v>
      </c>
      <c r="G19" s="16">
        <v>1095.35</v>
      </c>
      <c r="H19" s="16">
        <f t="shared" si="0"/>
        <v>-123.19999999999993</v>
      </c>
      <c r="I19" s="16"/>
      <c r="J19" s="16">
        <v>972.15</v>
      </c>
    </row>
    <row r="20" spans="1:10" ht="25.5" customHeight="1">
      <c r="A20" s="52" t="s">
        <v>147</v>
      </c>
      <c r="B20" s="27" t="s">
        <v>79</v>
      </c>
      <c r="C20" s="50" t="s">
        <v>14</v>
      </c>
      <c r="D20" s="50" t="s">
        <v>18</v>
      </c>
      <c r="E20" s="50" t="s">
        <v>57</v>
      </c>
      <c r="F20" s="50" t="s">
        <v>145</v>
      </c>
      <c r="G20" s="16">
        <v>46</v>
      </c>
      <c r="H20" s="16">
        <f t="shared" si="0"/>
        <v>-1</v>
      </c>
      <c r="I20" s="16"/>
      <c r="J20" s="16">
        <v>45</v>
      </c>
    </row>
    <row r="21" spans="1:10" ht="36" customHeight="1">
      <c r="A21" s="52" t="s">
        <v>213</v>
      </c>
      <c r="B21" s="27" t="s">
        <v>79</v>
      </c>
      <c r="C21" s="50" t="s">
        <v>14</v>
      </c>
      <c r="D21" s="50" t="s">
        <v>18</v>
      </c>
      <c r="E21" s="50" t="s">
        <v>57</v>
      </c>
      <c r="F21" s="50" t="s">
        <v>136</v>
      </c>
      <c r="G21" s="16">
        <v>235.95</v>
      </c>
      <c r="H21" s="16">
        <f t="shared" si="0"/>
        <v>-39.339999999999975</v>
      </c>
      <c r="I21" s="16"/>
      <c r="J21" s="16">
        <v>196.61</v>
      </c>
    </row>
    <row r="22" spans="1:10" ht="25.5" customHeight="1">
      <c r="A22" s="52" t="s">
        <v>148</v>
      </c>
      <c r="B22" s="27" t="s">
        <v>79</v>
      </c>
      <c r="C22" s="50" t="s">
        <v>14</v>
      </c>
      <c r="D22" s="50" t="s">
        <v>18</v>
      </c>
      <c r="E22" s="50" t="s">
        <v>57</v>
      </c>
      <c r="F22" s="50" t="s">
        <v>144</v>
      </c>
      <c r="G22" s="16">
        <v>33.56</v>
      </c>
      <c r="H22" s="16">
        <f t="shared" si="0"/>
        <v>0</v>
      </c>
      <c r="I22" s="16"/>
      <c r="J22" s="16">
        <v>33.56</v>
      </c>
    </row>
    <row r="23" spans="1:10" ht="26.25" customHeight="1">
      <c r="A23" s="52" t="s">
        <v>214</v>
      </c>
      <c r="B23" s="27" t="s">
        <v>79</v>
      </c>
      <c r="C23" s="50" t="s">
        <v>14</v>
      </c>
      <c r="D23" s="50" t="s">
        <v>18</v>
      </c>
      <c r="E23" s="50" t="s">
        <v>57</v>
      </c>
      <c r="F23" s="50" t="s">
        <v>143</v>
      </c>
      <c r="G23" s="16">
        <v>14.64</v>
      </c>
      <c r="H23" s="16">
        <f t="shared" si="0"/>
        <v>0</v>
      </c>
      <c r="I23" s="16"/>
      <c r="J23" s="16">
        <v>14.64</v>
      </c>
    </row>
    <row r="24" spans="1:10" ht="25.5" customHeight="1">
      <c r="A24" s="60" t="s">
        <v>43</v>
      </c>
      <c r="B24" s="48" t="s">
        <v>79</v>
      </c>
      <c r="C24" s="69" t="s">
        <v>14</v>
      </c>
      <c r="D24" s="69" t="s">
        <v>16</v>
      </c>
      <c r="E24" s="69" t="s">
        <v>59</v>
      </c>
      <c r="F24" s="69" t="s">
        <v>42</v>
      </c>
      <c r="G24" s="43">
        <f>G25</f>
        <v>360.89</v>
      </c>
      <c r="H24" s="43">
        <f t="shared" si="0"/>
        <v>150.76</v>
      </c>
      <c r="I24" s="43"/>
      <c r="J24" s="43">
        <f>J25</f>
        <v>511.65</v>
      </c>
    </row>
    <row r="25" spans="1:10" ht="24.75" customHeight="1">
      <c r="A25" s="52" t="s">
        <v>116</v>
      </c>
      <c r="B25" s="27" t="s">
        <v>79</v>
      </c>
      <c r="C25" s="50" t="s">
        <v>14</v>
      </c>
      <c r="D25" s="50" t="s">
        <v>16</v>
      </c>
      <c r="E25" s="50" t="s">
        <v>59</v>
      </c>
      <c r="F25" s="50" t="s">
        <v>42</v>
      </c>
      <c r="G25" s="16">
        <f>G26</f>
        <v>360.89</v>
      </c>
      <c r="H25" s="43">
        <f t="shared" si="0"/>
        <v>150.76</v>
      </c>
      <c r="I25" s="43"/>
      <c r="J25" s="16">
        <f>J26</f>
        <v>511.65</v>
      </c>
    </row>
    <row r="26" spans="1:10" ht="15.75" customHeight="1">
      <c r="A26" s="52" t="s">
        <v>137</v>
      </c>
      <c r="B26" s="27" t="s">
        <v>79</v>
      </c>
      <c r="C26" s="50" t="s">
        <v>14</v>
      </c>
      <c r="D26" s="50" t="s">
        <v>16</v>
      </c>
      <c r="E26" s="50" t="s">
        <v>59</v>
      </c>
      <c r="F26" s="50" t="s">
        <v>135</v>
      </c>
      <c r="G26" s="16">
        <v>360.89</v>
      </c>
      <c r="H26" s="16">
        <f t="shared" si="0"/>
        <v>150.76</v>
      </c>
      <c r="I26" s="16"/>
      <c r="J26" s="16">
        <v>511.65</v>
      </c>
    </row>
    <row r="27" spans="1:10" ht="24" customHeight="1">
      <c r="A27" s="60" t="s">
        <v>175</v>
      </c>
      <c r="B27" s="48" t="s">
        <v>79</v>
      </c>
      <c r="C27" s="69" t="s">
        <v>14</v>
      </c>
      <c r="D27" s="69" t="s">
        <v>19</v>
      </c>
      <c r="E27" s="69" t="s">
        <v>173</v>
      </c>
      <c r="F27" s="69" t="s">
        <v>42</v>
      </c>
      <c r="G27" s="43"/>
      <c r="H27" s="43">
        <f t="shared" si="0"/>
        <v>10</v>
      </c>
      <c r="I27" s="43"/>
      <c r="J27" s="43">
        <f>J28+J29</f>
        <v>10</v>
      </c>
    </row>
    <row r="28" spans="1:10" ht="11.25" customHeight="1">
      <c r="A28" s="52" t="s">
        <v>171</v>
      </c>
      <c r="B28" s="27" t="s">
        <v>79</v>
      </c>
      <c r="C28" s="50" t="s">
        <v>14</v>
      </c>
      <c r="D28" s="50" t="s">
        <v>19</v>
      </c>
      <c r="E28" s="50" t="s">
        <v>172</v>
      </c>
      <c r="F28" s="50" t="s">
        <v>136</v>
      </c>
      <c r="G28" s="16"/>
      <c r="H28" s="16">
        <f t="shared" si="0"/>
        <v>5</v>
      </c>
      <c r="I28" s="16"/>
      <c r="J28" s="16">
        <v>5</v>
      </c>
    </row>
    <row r="29" spans="1:10" ht="15.75" customHeight="1">
      <c r="A29" s="52" t="s">
        <v>176</v>
      </c>
      <c r="B29" s="27" t="s">
        <v>79</v>
      </c>
      <c r="C29" s="50" t="s">
        <v>14</v>
      </c>
      <c r="D29" s="50" t="s">
        <v>19</v>
      </c>
      <c r="E29" s="50" t="s">
        <v>174</v>
      </c>
      <c r="F29" s="50" t="s">
        <v>136</v>
      </c>
      <c r="G29" s="16"/>
      <c r="H29" s="16">
        <f t="shared" si="0"/>
        <v>5</v>
      </c>
      <c r="I29" s="16"/>
      <c r="J29" s="16">
        <v>5</v>
      </c>
    </row>
    <row r="30" spans="1:10" ht="11.25" customHeight="1">
      <c r="A30" s="60" t="s">
        <v>220</v>
      </c>
      <c r="B30" s="27" t="s">
        <v>79</v>
      </c>
      <c r="C30" s="50" t="s">
        <v>14</v>
      </c>
      <c r="D30" s="50" t="s">
        <v>129</v>
      </c>
      <c r="E30" s="50" t="s">
        <v>41</v>
      </c>
      <c r="F30" s="50" t="s">
        <v>42</v>
      </c>
      <c r="G30" s="43">
        <f>G31</f>
        <v>10</v>
      </c>
      <c r="H30" s="16">
        <f t="shared" si="0"/>
        <v>0</v>
      </c>
      <c r="I30" s="16"/>
      <c r="J30" s="43">
        <f>J31</f>
        <v>10</v>
      </c>
    </row>
    <row r="31" spans="1:10" ht="12" customHeight="1">
      <c r="A31" s="52" t="s">
        <v>103</v>
      </c>
      <c r="B31" s="27" t="s">
        <v>79</v>
      </c>
      <c r="C31" s="50" t="s">
        <v>14</v>
      </c>
      <c r="D31" s="50" t="s">
        <v>129</v>
      </c>
      <c r="E31" s="50" t="s">
        <v>219</v>
      </c>
      <c r="F31" s="50" t="s">
        <v>42</v>
      </c>
      <c r="G31" s="43">
        <f>G32</f>
        <v>10</v>
      </c>
      <c r="H31" s="16">
        <f t="shared" si="0"/>
        <v>0</v>
      </c>
      <c r="I31" s="16"/>
      <c r="J31" s="43">
        <f>J32</f>
        <v>10</v>
      </c>
    </row>
    <row r="32" spans="1:10" ht="26.25" customHeight="1">
      <c r="A32" s="52" t="s">
        <v>44</v>
      </c>
      <c r="B32" s="27" t="s">
        <v>79</v>
      </c>
      <c r="C32" s="50" t="s">
        <v>14</v>
      </c>
      <c r="D32" s="50" t="s">
        <v>129</v>
      </c>
      <c r="E32" s="50" t="s">
        <v>102</v>
      </c>
      <c r="F32" s="50" t="s">
        <v>42</v>
      </c>
      <c r="G32" s="16">
        <f>G33</f>
        <v>10</v>
      </c>
      <c r="H32" s="16">
        <f t="shared" si="0"/>
        <v>0</v>
      </c>
      <c r="I32" s="16"/>
      <c r="J32" s="16">
        <f>J33</f>
        <v>10</v>
      </c>
    </row>
    <row r="33" spans="1:10" ht="12.75" customHeight="1">
      <c r="A33" s="52" t="s">
        <v>218</v>
      </c>
      <c r="B33" s="27" t="s">
        <v>79</v>
      </c>
      <c r="C33" s="50" t="s">
        <v>14</v>
      </c>
      <c r="D33" s="50" t="s">
        <v>129</v>
      </c>
      <c r="E33" s="50" t="s">
        <v>102</v>
      </c>
      <c r="F33" s="50" t="s">
        <v>146</v>
      </c>
      <c r="G33" s="16">
        <v>10</v>
      </c>
      <c r="H33" s="16">
        <f t="shared" si="0"/>
        <v>0</v>
      </c>
      <c r="I33" s="16"/>
      <c r="J33" s="16">
        <v>10</v>
      </c>
    </row>
    <row r="34" spans="1:10" ht="12.75" customHeight="1">
      <c r="A34" s="47" t="s">
        <v>221</v>
      </c>
      <c r="B34" s="48" t="s">
        <v>79</v>
      </c>
      <c r="C34" s="69" t="s">
        <v>16</v>
      </c>
      <c r="D34" s="69" t="s">
        <v>15</v>
      </c>
      <c r="E34" s="69" t="s">
        <v>41</v>
      </c>
      <c r="F34" s="69" t="s">
        <v>42</v>
      </c>
      <c r="G34" s="43">
        <f>G35</f>
        <v>56.900000000000006</v>
      </c>
      <c r="H34" s="43">
        <f t="shared" si="0"/>
        <v>-2.5</v>
      </c>
      <c r="I34" s="43"/>
      <c r="J34" s="43">
        <f>J35</f>
        <v>54.400000000000006</v>
      </c>
    </row>
    <row r="35" spans="1:10" ht="13.5" customHeight="1">
      <c r="A35" s="49" t="s">
        <v>56</v>
      </c>
      <c r="B35" s="27" t="s">
        <v>79</v>
      </c>
      <c r="C35" s="50" t="s">
        <v>16</v>
      </c>
      <c r="D35" s="50" t="s">
        <v>17</v>
      </c>
      <c r="E35" s="50" t="s">
        <v>41</v>
      </c>
      <c r="F35" s="50" t="s">
        <v>42</v>
      </c>
      <c r="G35" s="16">
        <f>G36</f>
        <v>56.900000000000006</v>
      </c>
      <c r="H35" s="16">
        <f>J35-G35</f>
        <v>-2.5</v>
      </c>
      <c r="I35" s="16"/>
      <c r="J35" s="16">
        <f>J36</f>
        <v>54.400000000000006</v>
      </c>
    </row>
    <row r="36" spans="1:10" ht="36.75" customHeight="1">
      <c r="A36" s="64" t="s">
        <v>60</v>
      </c>
      <c r="B36" s="27" t="s">
        <v>79</v>
      </c>
      <c r="C36" s="50" t="s">
        <v>16</v>
      </c>
      <c r="D36" s="50" t="s">
        <v>17</v>
      </c>
      <c r="E36" s="50" t="s">
        <v>61</v>
      </c>
      <c r="F36" s="50" t="s">
        <v>42</v>
      </c>
      <c r="G36" s="16">
        <f>G40+G41</f>
        <v>56.900000000000006</v>
      </c>
      <c r="H36" s="16">
        <f t="shared" si="0"/>
        <v>-2.5</v>
      </c>
      <c r="I36" s="16"/>
      <c r="J36" s="16">
        <f>J40+J41</f>
        <v>54.400000000000006</v>
      </c>
    </row>
    <row r="37" spans="1:10" ht="24.75" customHeight="1">
      <c r="A37" s="60" t="s">
        <v>69</v>
      </c>
      <c r="B37" s="27" t="s">
        <v>79</v>
      </c>
      <c r="C37" s="50" t="s">
        <v>18</v>
      </c>
      <c r="D37" s="50" t="s">
        <v>55</v>
      </c>
      <c r="E37" s="50" t="s">
        <v>41</v>
      </c>
      <c r="F37" s="50" t="s">
        <v>42</v>
      </c>
      <c r="G37" s="43">
        <f>G38</f>
        <v>0</v>
      </c>
      <c r="H37" s="16">
        <f t="shared" si="0"/>
        <v>0</v>
      </c>
      <c r="I37" s="16"/>
      <c r="J37" s="43">
        <f>J38</f>
        <v>0</v>
      </c>
    </row>
    <row r="38" spans="1:10" ht="25.5" customHeight="1">
      <c r="A38" s="52" t="s">
        <v>117</v>
      </c>
      <c r="B38" s="27" t="s">
        <v>79</v>
      </c>
      <c r="C38" s="50" t="s">
        <v>18</v>
      </c>
      <c r="D38" s="50" t="s">
        <v>55</v>
      </c>
      <c r="E38" s="50" t="s">
        <v>101</v>
      </c>
      <c r="F38" s="50" t="s">
        <v>42</v>
      </c>
      <c r="G38" s="16">
        <f>G39</f>
        <v>0</v>
      </c>
      <c r="H38" s="16">
        <f t="shared" si="0"/>
        <v>0</v>
      </c>
      <c r="I38" s="16"/>
      <c r="J38" s="16">
        <f>J39</f>
        <v>0</v>
      </c>
    </row>
    <row r="39" spans="1:10" ht="23.25" customHeight="1">
      <c r="A39" s="52" t="s">
        <v>116</v>
      </c>
      <c r="B39" s="27" t="s">
        <v>79</v>
      </c>
      <c r="C39" s="50" t="s">
        <v>18</v>
      </c>
      <c r="D39" s="50" t="s">
        <v>55</v>
      </c>
      <c r="E39" s="50" t="s">
        <v>101</v>
      </c>
      <c r="F39" s="50" t="s">
        <v>58</v>
      </c>
      <c r="G39" s="16">
        <v>0</v>
      </c>
      <c r="H39" s="16">
        <f t="shared" si="0"/>
        <v>0</v>
      </c>
      <c r="I39" s="16"/>
      <c r="J39" s="16">
        <v>0</v>
      </c>
    </row>
    <row r="40" spans="1:10" ht="38.25">
      <c r="A40" s="52" t="s">
        <v>212</v>
      </c>
      <c r="B40" s="27" t="s">
        <v>79</v>
      </c>
      <c r="C40" s="50" t="s">
        <v>16</v>
      </c>
      <c r="D40" s="50" t="s">
        <v>17</v>
      </c>
      <c r="E40" s="50" t="s">
        <v>61</v>
      </c>
      <c r="F40" s="50" t="s">
        <v>135</v>
      </c>
      <c r="G40" s="16">
        <v>42.42</v>
      </c>
      <c r="H40" s="16">
        <f t="shared" si="0"/>
        <v>9.780000000000001</v>
      </c>
      <c r="I40" s="16"/>
      <c r="J40" s="16">
        <v>52.2</v>
      </c>
    </row>
    <row r="41" spans="1:10" ht="38.25">
      <c r="A41" s="52" t="s">
        <v>213</v>
      </c>
      <c r="B41" s="27" t="s">
        <v>79</v>
      </c>
      <c r="C41" s="50" t="s">
        <v>16</v>
      </c>
      <c r="D41" s="50" t="s">
        <v>17</v>
      </c>
      <c r="E41" s="50" t="s">
        <v>61</v>
      </c>
      <c r="F41" s="50" t="s">
        <v>136</v>
      </c>
      <c r="G41" s="16">
        <v>14.48</v>
      </c>
      <c r="H41" s="16">
        <f t="shared" si="0"/>
        <v>-12.280000000000001</v>
      </c>
      <c r="I41" s="16"/>
      <c r="J41" s="16">
        <v>2.2</v>
      </c>
    </row>
    <row r="42" spans="1:10" ht="12.75">
      <c r="A42" s="60" t="s">
        <v>226</v>
      </c>
      <c r="B42" s="48" t="s">
        <v>79</v>
      </c>
      <c r="C42" s="69" t="s">
        <v>18</v>
      </c>
      <c r="D42" s="69" t="s">
        <v>15</v>
      </c>
      <c r="E42" s="69" t="s">
        <v>41</v>
      </c>
      <c r="F42" s="69" t="s">
        <v>42</v>
      </c>
      <c r="G42" s="43">
        <f>G43</f>
        <v>0</v>
      </c>
      <c r="H42" s="16">
        <f t="shared" si="0"/>
        <v>458.1</v>
      </c>
      <c r="I42" s="16"/>
      <c r="J42" s="43">
        <f>J43</f>
        <v>458.1</v>
      </c>
    </row>
    <row r="43" spans="1:10" ht="12.75">
      <c r="A43" s="52" t="s">
        <v>199</v>
      </c>
      <c r="B43" s="27" t="s">
        <v>79</v>
      </c>
      <c r="C43" s="50" t="s">
        <v>18</v>
      </c>
      <c r="D43" s="50" t="s">
        <v>198</v>
      </c>
      <c r="E43" s="50" t="s">
        <v>41</v>
      </c>
      <c r="F43" s="50" t="s">
        <v>42</v>
      </c>
      <c r="G43" s="16">
        <f>G44</f>
        <v>0</v>
      </c>
      <c r="H43" s="16">
        <f t="shared" si="0"/>
        <v>458.1</v>
      </c>
      <c r="I43" s="16"/>
      <c r="J43" s="16">
        <f>J44</f>
        <v>458.1</v>
      </c>
    </row>
    <row r="44" spans="1:10" ht="25.5">
      <c r="A44" s="52" t="s">
        <v>225</v>
      </c>
      <c r="B44" s="27" t="s">
        <v>79</v>
      </c>
      <c r="C44" s="50" t="s">
        <v>18</v>
      </c>
      <c r="D44" s="50" t="s">
        <v>198</v>
      </c>
      <c r="E44" s="50" t="s">
        <v>224</v>
      </c>
      <c r="F44" s="50" t="s">
        <v>42</v>
      </c>
      <c r="G44" s="16">
        <f>G45</f>
        <v>0</v>
      </c>
      <c r="H44" s="16">
        <f t="shared" si="0"/>
        <v>458.1</v>
      </c>
      <c r="I44" s="16"/>
      <c r="J44" s="16">
        <f>J45</f>
        <v>458.1</v>
      </c>
    </row>
    <row r="45" spans="1:10" ht="25.5">
      <c r="A45" s="52" t="s">
        <v>223</v>
      </c>
      <c r="B45" s="27" t="s">
        <v>79</v>
      </c>
      <c r="C45" s="50" t="s">
        <v>18</v>
      </c>
      <c r="D45" s="50" t="s">
        <v>198</v>
      </c>
      <c r="E45" s="50" t="s">
        <v>222</v>
      </c>
      <c r="F45" s="50" t="s">
        <v>42</v>
      </c>
      <c r="G45" s="16">
        <f>G46</f>
        <v>0</v>
      </c>
      <c r="H45" s="16">
        <f t="shared" si="0"/>
        <v>458.1</v>
      </c>
      <c r="I45" s="16"/>
      <c r="J45" s="16">
        <f>J46</f>
        <v>458.1</v>
      </c>
    </row>
    <row r="46" spans="1:10" ht="38.25">
      <c r="A46" s="52" t="s">
        <v>213</v>
      </c>
      <c r="B46" s="27" t="s">
        <v>79</v>
      </c>
      <c r="C46" s="50" t="s">
        <v>18</v>
      </c>
      <c r="D46" s="50" t="s">
        <v>198</v>
      </c>
      <c r="E46" s="50" t="s">
        <v>222</v>
      </c>
      <c r="F46" s="50" t="s">
        <v>136</v>
      </c>
      <c r="G46" s="16">
        <v>0</v>
      </c>
      <c r="H46" s="16">
        <f t="shared" si="0"/>
        <v>458.1</v>
      </c>
      <c r="I46" s="16"/>
      <c r="J46" s="16">
        <v>458.1</v>
      </c>
    </row>
    <row r="47" spans="1:10" ht="12.75">
      <c r="A47" s="60" t="s">
        <v>45</v>
      </c>
      <c r="B47" s="27" t="s">
        <v>79</v>
      </c>
      <c r="C47" s="50" t="s">
        <v>19</v>
      </c>
      <c r="D47" s="50" t="s">
        <v>19</v>
      </c>
      <c r="E47" s="50" t="s">
        <v>41</v>
      </c>
      <c r="F47" s="50" t="s">
        <v>42</v>
      </c>
      <c r="G47" s="43">
        <f>G48</f>
        <v>93.03999999999999</v>
      </c>
      <c r="H47" s="43">
        <f t="shared" si="0"/>
        <v>-9.399999999999991</v>
      </c>
      <c r="I47" s="43"/>
      <c r="J47" s="43">
        <f>J49+J50</f>
        <v>83.64</v>
      </c>
    </row>
    <row r="48" spans="1:10" ht="25.5">
      <c r="A48" s="52" t="s">
        <v>46</v>
      </c>
      <c r="B48" s="27" t="s">
        <v>79</v>
      </c>
      <c r="C48" s="50" t="s">
        <v>19</v>
      </c>
      <c r="D48" s="50" t="s">
        <v>19</v>
      </c>
      <c r="E48" s="50" t="s">
        <v>89</v>
      </c>
      <c r="F48" s="50" t="s">
        <v>42</v>
      </c>
      <c r="G48" s="16">
        <f>G49+G50</f>
        <v>93.03999999999999</v>
      </c>
      <c r="H48" s="16">
        <f t="shared" si="0"/>
        <v>-9.399999999999991</v>
      </c>
      <c r="I48" s="16"/>
      <c r="J48" s="16">
        <f>J49+J50</f>
        <v>83.64</v>
      </c>
    </row>
    <row r="49" spans="1:10" ht="12.75">
      <c r="A49" s="52" t="s">
        <v>137</v>
      </c>
      <c r="B49" s="27" t="s">
        <v>79</v>
      </c>
      <c r="C49" s="50" t="s">
        <v>19</v>
      </c>
      <c r="D49" s="50" t="s">
        <v>19</v>
      </c>
      <c r="E49" s="50" t="s">
        <v>89</v>
      </c>
      <c r="F49" s="50" t="s">
        <v>135</v>
      </c>
      <c r="G49" s="16">
        <v>78.97</v>
      </c>
      <c r="H49" s="16">
        <f t="shared" si="0"/>
        <v>2.1700000000000017</v>
      </c>
      <c r="I49" s="16"/>
      <c r="J49" s="16">
        <v>81.14</v>
      </c>
    </row>
    <row r="50" spans="1:10" ht="25.5">
      <c r="A50" s="52" t="s">
        <v>138</v>
      </c>
      <c r="B50" s="27" t="s">
        <v>79</v>
      </c>
      <c r="C50" s="50" t="s">
        <v>19</v>
      </c>
      <c r="D50" s="50" t="s">
        <v>19</v>
      </c>
      <c r="E50" s="50" t="s">
        <v>89</v>
      </c>
      <c r="F50" s="50" t="s">
        <v>136</v>
      </c>
      <c r="G50" s="16">
        <v>14.07</v>
      </c>
      <c r="H50" s="16">
        <f t="shared" si="0"/>
        <v>-11.57</v>
      </c>
      <c r="I50" s="16"/>
      <c r="J50" s="16">
        <v>2.5</v>
      </c>
    </row>
    <row r="51" spans="1:10" ht="12.75">
      <c r="A51" s="62" t="s">
        <v>62</v>
      </c>
      <c r="B51" s="48" t="s">
        <v>79</v>
      </c>
      <c r="C51" s="48" t="s">
        <v>22</v>
      </c>
      <c r="D51" s="48" t="s">
        <v>15</v>
      </c>
      <c r="E51" s="48" t="s">
        <v>41</v>
      </c>
      <c r="F51" s="48" t="s">
        <v>42</v>
      </c>
      <c r="G51" s="43">
        <f>G52+G61</f>
        <v>382.50000000000006</v>
      </c>
      <c r="H51" s="43">
        <f t="shared" si="0"/>
        <v>142.21999999999997</v>
      </c>
      <c r="I51" s="43"/>
      <c r="J51" s="43">
        <f>J52+J61</f>
        <v>524.72</v>
      </c>
    </row>
    <row r="52" spans="1:10" ht="12.75">
      <c r="A52" s="81" t="s">
        <v>231</v>
      </c>
      <c r="B52" s="27" t="s">
        <v>79</v>
      </c>
      <c r="C52" s="27" t="s">
        <v>22</v>
      </c>
      <c r="D52" s="27" t="s">
        <v>16</v>
      </c>
      <c r="E52" s="27" t="s">
        <v>41</v>
      </c>
      <c r="F52" s="27" t="s">
        <v>42</v>
      </c>
      <c r="G52" s="16">
        <f>G53</f>
        <v>350.70000000000005</v>
      </c>
      <c r="H52" s="43">
        <f t="shared" si="0"/>
        <v>73.89999999999998</v>
      </c>
      <c r="I52" s="43"/>
      <c r="J52" s="16">
        <f>J53</f>
        <v>424.6</v>
      </c>
    </row>
    <row r="53" spans="1:10" ht="12.75">
      <c r="A53" s="81" t="s">
        <v>229</v>
      </c>
      <c r="B53" s="27" t="s">
        <v>79</v>
      </c>
      <c r="C53" s="27" t="s">
        <v>22</v>
      </c>
      <c r="D53" s="27" t="s">
        <v>16</v>
      </c>
      <c r="E53" s="27" t="s">
        <v>230</v>
      </c>
      <c r="F53" s="27" t="s">
        <v>42</v>
      </c>
      <c r="G53" s="16">
        <f>G54</f>
        <v>350.70000000000005</v>
      </c>
      <c r="H53" s="43">
        <f t="shared" si="0"/>
        <v>73.89999999999998</v>
      </c>
      <c r="I53" s="43"/>
      <c r="J53" s="16">
        <f>J54</f>
        <v>424.6</v>
      </c>
    </row>
    <row r="54" spans="1:10" ht="25.5">
      <c r="A54" s="81" t="s">
        <v>228</v>
      </c>
      <c r="B54" s="27" t="s">
        <v>79</v>
      </c>
      <c r="C54" s="27" t="s">
        <v>22</v>
      </c>
      <c r="D54" s="27" t="s">
        <v>16</v>
      </c>
      <c r="E54" s="27" t="s">
        <v>90</v>
      </c>
      <c r="F54" s="27" t="s">
        <v>42</v>
      </c>
      <c r="G54" s="16">
        <f>G55+G56</f>
        <v>350.70000000000005</v>
      </c>
      <c r="H54" s="16">
        <f t="shared" si="0"/>
        <v>73.89999999999998</v>
      </c>
      <c r="I54" s="16"/>
      <c r="J54" s="16">
        <f>J55+J56</f>
        <v>424.6</v>
      </c>
    </row>
    <row r="55" spans="1:10" ht="38.25">
      <c r="A55" s="52" t="s">
        <v>212</v>
      </c>
      <c r="B55" s="27" t="s">
        <v>79</v>
      </c>
      <c r="C55" s="27" t="s">
        <v>22</v>
      </c>
      <c r="D55" s="27" t="s">
        <v>16</v>
      </c>
      <c r="E55" s="27" t="s">
        <v>90</v>
      </c>
      <c r="F55" s="27" t="s">
        <v>135</v>
      </c>
      <c r="G55" s="16">
        <v>156.99</v>
      </c>
      <c r="H55" s="16">
        <f t="shared" si="0"/>
        <v>95.14999999999998</v>
      </c>
      <c r="I55" s="16"/>
      <c r="J55" s="16">
        <v>252.14</v>
      </c>
    </row>
    <row r="56" spans="1:10" ht="38.25">
      <c r="A56" s="52" t="s">
        <v>213</v>
      </c>
      <c r="B56" s="27" t="s">
        <v>79</v>
      </c>
      <c r="C56" s="27" t="s">
        <v>22</v>
      </c>
      <c r="D56" s="27" t="s">
        <v>16</v>
      </c>
      <c r="E56" s="27" t="s">
        <v>90</v>
      </c>
      <c r="F56" s="27" t="s">
        <v>136</v>
      </c>
      <c r="G56" s="16">
        <v>193.71</v>
      </c>
      <c r="H56" s="16">
        <f t="shared" si="0"/>
        <v>-21.25</v>
      </c>
      <c r="I56" s="16"/>
      <c r="J56" s="16">
        <v>172.46</v>
      </c>
    </row>
    <row r="57" spans="1:10" ht="25.5">
      <c r="A57" s="52" t="s">
        <v>182</v>
      </c>
      <c r="B57" s="27" t="s">
        <v>79</v>
      </c>
      <c r="C57" s="27" t="s">
        <v>22</v>
      </c>
      <c r="D57" s="27" t="s">
        <v>16</v>
      </c>
      <c r="E57" s="27" t="s">
        <v>180</v>
      </c>
      <c r="F57" s="27" t="s">
        <v>42</v>
      </c>
      <c r="G57" s="16"/>
      <c r="H57" s="16">
        <f t="shared" si="0"/>
        <v>30</v>
      </c>
      <c r="I57" s="16"/>
      <c r="J57" s="16">
        <f>J58</f>
        <v>30</v>
      </c>
    </row>
    <row r="58" spans="1:10" ht="25.5">
      <c r="A58" s="52" t="s">
        <v>183</v>
      </c>
      <c r="B58" s="27" t="s">
        <v>181</v>
      </c>
      <c r="C58" s="27" t="s">
        <v>22</v>
      </c>
      <c r="D58" s="27" t="s">
        <v>16</v>
      </c>
      <c r="E58" s="27" t="s">
        <v>180</v>
      </c>
      <c r="F58" s="27" t="s">
        <v>136</v>
      </c>
      <c r="G58" s="16"/>
      <c r="H58" s="16">
        <f t="shared" si="0"/>
        <v>30</v>
      </c>
      <c r="I58" s="16"/>
      <c r="J58" s="16">
        <v>30</v>
      </c>
    </row>
    <row r="59" spans="1:10" ht="12.75">
      <c r="A59" s="63" t="s">
        <v>62</v>
      </c>
      <c r="B59" s="27" t="s">
        <v>79</v>
      </c>
      <c r="C59" s="50" t="s">
        <v>22</v>
      </c>
      <c r="D59" s="50" t="s">
        <v>15</v>
      </c>
      <c r="E59" s="50" t="s">
        <v>41</v>
      </c>
      <c r="F59" s="50" t="s">
        <v>42</v>
      </c>
      <c r="G59" s="43">
        <f>G63</f>
        <v>31.8</v>
      </c>
      <c r="H59" s="16">
        <f t="shared" si="0"/>
        <v>68.32000000000001</v>
      </c>
      <c r="I59" s="16"/>
      <c r="J59" s="43">
        <f>J63</f>
        <v>100.12</v>
      </c>
    </row>
    <row r="60" spans="1:10" ht="12.75">
      <c r="A60" s="52"/>
      <c r="B60" s="27" t="s">
        <v>79</v>
      </c>
      <c r="C60" s="50" t="s">
        <v>22</v>
      </c>
      <c r="D60" s="50" t="s">
        <v>17</v>
      </c>
      <c r="E60" s="50" t="s">
        <v>132</v>
      </c>
      <c r="F60" s="50" t="s">
        <v>42</v>
      </c>
      <c r="G60" s="16" t="e">
        <f>#REF!</f>
        <v>#REF!</v>
      </c>
      <c r="H60" s="16" t="e">
        <f t="shared" si="0"/>
        <v>#REF!</v>
      </c>
      <c r="I60" s="16"/>
      <c r="J60" s="16" t="e">
        <f>#REF!</f>
        <v>#REF!</v>
      </c>
    </row>
    <row r="61" spans="1:10" ht="12.75">
      <c r="A61" s="52" t="s">
        <v>131</v>
      </c>
      <c r="B61" s="27" t="s">
        <v>79</v>
      </c>
      <c r="C61" s="50" t="s">
        <v>22</v>
      </c>
      <c r="D61" s="50" t="s">
        <v>17</v>
      </c>
      <c r="E61" s="50" t="s">
        <v>41</v>
      </c>
      <c r="F61" s="50" t="s">
        <v>42</v>
      </c>
      <c r="G61" s="16">
        <f>G62</f>
        <v>31.8</v>
      </c>
      <c r="H61" s="16">
        <f t="shared" si="0"/>
        <v>68.32000000000001</v>
      </c>
      <c r="I61" s="16"/>
      <c r="J61" s="16">
        <f>J62</f>
        <v>100.12</v>
      </c>
    </row>
    <row r="62" spans="1:10" ht="12.75">
      <c r="A62" s="52" t="s">
        <v>131</v>
      </c>
      <c r="B62" s="27" t="s">
        <v>79</v>
      </c>
      <c r="C62" s="50" t="s">
        <v>22</v>
      </c>
      <c r="D62" s="50" t="s">
        <v>17</v>
      </c>
      <c r="E62" s="50" t="s">
        <v>227</v>
      </c>
      <c r="F62" s="50" t="s">
        <v>42</v>
      </c>
      <c r="G62" s="16">
        <f>G63</f>
        <v>31.8</v>
      </c>
      <c r="H62" s="16">
        <f t="shared" si="0"/>
        <v>68.32000000000001</v>
      </c>
      <c r="I62" s="16"/>
      <c r="J62" s="16">
        <f>J63</f>
        <v>100.12</v>
      </c>
    </row>
    <row r="63" spans="1:10" ht="38.25">
      <c r="A63" s="52" t="s">
        <v>213</v>
      </c>
      <c r="B63" s="27" t="s">
        <v>79</v>
      </c>
      <c r="C63" s="50" t="s">
        <v>22</v>
      </c>
      <c r="D63" s="50" t="s">
        <v>17</v>
      </c>
      <c r="E63" s="50" t="s">
        <v>132</v>
      </c>
      <c r="F63" s="50" t="s">
        <v>136</v>
      </c>
      <c r="G63" s="16">
        <v>31.8</v>
      </c>
      <c r="H63" s="16">
        <f t="shared" si="0"/>
        <v>68.32000000000001</v>
      </c>
      <c r="I63" s="16"/>
      <c r="J63" s="16">
        <v>100.12</v>
      </c>
    </row>
    <row r="64" spans="1:10" ht="12.75">
      <c r="A64" s="60" t="s">
        <v>235</v>
      </c>
      <c r="B64" s="48" t="s">
        <v>79</v>
      </c>
      <c r="C64" s="69" t="s">
        <v>19</v>
      </c>
      <c r="D64" s="69" t="s">
        <v>15</v>
      </c>
      <c r="E64" s="69" t="s">
        <v>41</v>
      </c>
      <c r="F64" s="69" t="s">
        <v>42</v>
      </c>
      <c r="G64" s="43">
        <f>G65</f>
        <v>83.64</v>
      </c>
      <c r="H64" s="43">
        <f t="shared" si="0"/>
        <v>5.560000000000002</v>
      </c>
      <c r="I64" s="43"/>
      <c r="J64" s="43">
        <f>J65</f>
        <v>89.2</v>
      </c>
    </row>
    <row r="65" spans="1:10" ht="12.75">
      <c r="A65" s="52" t="s">
        <v>45</v>
      </c>
      <c r="B65" s="27" t="s">
        <v>79</v>
      </c>
      <c r="C65" s="50" t="s">
        <v>19</v>
      </c>
      <c r="D65" s="50" t="s">
        <v>19</v>
      </c>
      <c r="E65" s="50" t="s">
        <v>41</v>
      </c>
      <c r="F65" s="50" t="s">
        <v>42</v>
      </c>
      <c r="G65" s="16">
        <f>G66</f>
        <v>83.64</v>
      </c>
      <c r="H65" s="43">
        <f t="shared" si="0"/>
        <v>5.560000000000002</v>
      </c>
      <c r="I65" s="43"/>
      <c r="J65" s="16">
        <f>J66</f>
        <v>89.2</v>
      </c>
    </row>
    <row r="66" spans="1:10" ht="25.5">
      <c r="A66" s="52" t="s">
        <v>234</v>
      </c>
      <c r="B66" s="27" t="s">
        <v>79</v>
      </c>
      <c r="C66" s="50" t="s">
        <v>19</v>
      </c>
      <c r="D66" s="50" t="s">
        <v>19</v>
      </c>
      <c r="E66" s="50" t="s">
        <v>233</v>
      </c>
      <c r="F66" s="50" t="s">
        <v>42</v>
      </c>
      <c r="G66" s="16">
        <f>G67</f>
        <v>83.64</v>
      </c>
      <c r="H66" s="43">
        <f t="shared" si="0"/>
        <v>5.560000000000002</v>
      </c>
      <c r="I66" s="43"/>
      <c r="J66" s="16">
        <f>J67</f>
        <v>89.2</v>
      </c>
    </row>
    <row r="67" spans="1:10" ht="25.5">
      <c r="A67" s="52" t="s">
        <v>232</v>
      </c>
      <c r="B67" s="27" t="s">
        <v>79</v>
      </c>
      <c r="C67" s="50" t="s">
        <v>19</v>
      </c>
      <c r="D67" s="50" t="s">
        <v>19</v>
      </c>
      <c r="E67" s="50" t="s">
        <v>89</v>
      </c>
      <c r="F67" s="50" t="s">
        <v>42</v>
      </c>
      <c r="G67" s="16">
        <f>G68+G69</f>
        <v>83.64</v>
      </c>
      <c r="H67" s="16">
        <f t="shared" si="0"/>
        <v>5.560000000000002</v>
      </c>
      <c r="I67" s="16"/>
      <c r="J67" s="16">
        <f>J68+J69</f>
        <v>89.2</v>
      </c>
    </row>
    <row r="68" spans="1:10" ht="38.25">
      <c r="A68" s="52" t="s">
        <v>212</v>
      </c>
      <c r="B68" s="27" t="s">
        <v>79</v>
      </c>
      <c r="C68" s="50" t="s">
        <v>19</v>
      </c>
      <c r="D68" s="50" t="s">
        <v>19</v>
      </c>
      <c r="E68" s="50" t="s">
        <v>89</v>
      </c>
      <c r="F68" s="50" t="s">
        <v>135</v>
      </c>
      <c r="G68" s="16">
        <v>81.14</v>
      </c>
      <c r="H68" s="16">
        <f t="shared" si="0"/>
        <v>7.060000000000002</v>
      </c>
      <c r="I68" s="16"/>
      <c r="J68" s="16">
        <v>88.2</v>
      </c>
    </row>
    <row r="69" spans="1:10" ht="38.25">
      <c r="A69" s="52" t="s">
        <v>213</v>
      </c>
      <c r="B69" s="27" t="s">
        <v>79</v>
      </c>
      <c r="C69" s="50" t="s">
        <v>19</v>
      </c>
      <c r="D69" s="50" t="s">
        <v>19</v>
      </c>
      <c r="E69" s="50" t="s">
        <v>89</v>
      </c>
      <c r="F69" s="50" t="s">
        <v>136</v>
      </c>
      <c r="G69" s="16">
        <v>2.5</v>
      </c>
      <c r="H69" s="16">
        <f t="shared" si="0"/>
        <v>-1.5</v>
      </c>
      <c r="I69" s="16"/>
      <c r="J69" s="16">
        <v>1</v>
      </c>
    </row>
    <row r="70" spans="1:10" ht="12.75">
      <c r="A70" s="62" t="s">
        <v>238</v>
      </c>
      <c r="B70" s="48" t="s">
        <v>79</v>
      </c>
      <c r="C70" s="48" t="s">
        <v>23</v>
      </c>
      <c r="D70" s="48" t="s">
        <v>15</v>
      </c>
      <c r="E70" s="48" t="s">
        <v>41</v>
      </c>
      <c r="F70" s="48" t="s">
        <v>42</v>
      </c>
      <c r="G70" s="43">
        <f>G72+G78+G84</f>
        <v>2184.39</v>
      </c>
      <c r="H70" s="43">
        <f t="shared" si="0"/>
        <v>-1708.3999999999999</v>
      </c>
      <c r="I70" s="43"/>
      <c r="J70" s="43">
        <f>J72+J78+J84</f>
        <v>475.98999999999995</v>
      </c>
    </row>
    <row r="71" spans="1:10" ht="12.75">
      <c r="A71" s="52" t="s">
        <v>237</v>
      </c>
      <c r="B71" s="27" t="s">
        <v>79</v>
      </c>
      <c r="C71" s="50" t="s">
        <v>23</v>
      </c>
      <c r="D71" s="50" t="s">
        <v>15</v>
      </c>
      <c r="E71" s="50" t="s">
        <v>41</v>
      </c>
      <c r="F71" s="50" t="s">
        <v>42</v>
      </c>
      <c r="G71" s="16">
        <f>G72</f>
        <v>1476.7099999999998</v>
      </c>
      <c r="H71" s="16">
        <f aca="true" t="shared" si="1" ref="H71:H93">J71-G71</f>
        <v>-1149.06</v>
      </c>
      <c r="I71" s="16"/>
      <c r="J71" s="16">
        <f>J72</f>
        <v>327.65</v>
      </c>
    </row>
    <row r="72" spans="1:10" ht="12.75">
      <c r="A72" s="60" t="s">
        <v>47</v>
      </c>
      <c r="B72" s="48" t="s">
        <v>79</v>
      </c>
      <c r="C72" s="69" t="s">
        <v>23</v>
      </c>
      <c r="D72" s="69" t="s">
        <v>14</v>
      </c>
      <c r="E72" s="69" t="s">
        <v>41</v>
      </c>
      <c r="F72" s="69" t="s">
        <v>42</v>
      </c>
      <c r="G72" s="43">
        <f>G73</f>
        <v>1476.7099999999998</v>
      </c>
      <c r="H72" s="43">
        <f t="shared" si="1"/>
        <v>-1149.06</v>
      </c>
      <c r="I72" s="43"/>
      <c r="J72" s="43">
        <f>J73</f>
        <v>327.65</v>
      </c>
    </row>
    <row r="73" spans="1:10" ht="25.5">
      <c r="A73" s="52" t="s">
        <v>48</v>
      </c>
      <c r="B73" s="27" t="s">
        <v>79</v>
      </c>
      <c r="C73" s="50" t="s">
        <v>23</v>
      </c>
      <c r="D73" s="50" t="s">
        <v>14</v>
      </c>
      <c r="E73" s="50" t="s">
        <v>236</v>
      </c>
      <c r="F73" s="50" t="s">
        <v>42</v>
      </c>
      <c r="G73" s="16">
        <f>G74</f>
        <v>1476.7099999999998</v>
      </c>
      <c r="H73" s="43">
        <f t="shared" si="1"/>
        <v>-1149.06</v>
      </c>
      <c r="I73" s="43"/>
      <c r="J73" s="16">
        <f>J74</f>
        <v>327.65</v>
      </c>
    </row>
    <row r="74" spans="1:10" ht="25.5">
      <c r="A74" s="52" t="s">
        <v>46</v>
      </c>
      <c r="B74" s="27" t="s">
        <v>79</v>
      </c>
      <c r="C74" s="50" t="s">
        <v>23</v>
      </c>
      <c r="D74" s="50" t="s">
        <v>14</v>
      </c>
      <c r="E74" s="50" t="s">
        <v>63</v>
      </c>
      <c r="F74" s="50" t="s">
        <v>42</v>
      </c>
      <c r="G74" s="16">
        <f>G75+G76</f>
        <v>1476.7099999999998</v>
      </c>
      <c r="H74" s="16">
        <f t="shared" si="1"/>
        <v>-1149.06</v>
      </c>
      <c r="I74" s="16"/>
      <c r="J74" s="16">
        <f>J75+J76</f>
        <v>327.65</v>
      </c>
    </row>
    <row r="75" spans="1:10" ht="38.25">
      <c r="A75" s="52" t="s">
        <v>212</v>
      </c>
      <c r="B75" s="27" t="s">
        <v>79</v>
      </c>
      <c r="C75" s="50" t="s">
        <v>23</v>
      </c>
      <c r="D75" s="50" t="s">
        <v>14</v>
      </c>
      <c r="E75" s="50" t="s">
        <v>63</v>
      </c>
      <c r="F75" s="50" t="s">
        <v>135</v>
      </c>
      <c r="G75" s="16">
        <v>1132.87</v>
      </c>
      <c r="H75" s="16">
        <f t="shared" si="1"/>
        <v>-1132.87</v>
      </c>
      <c r="I75" s="16"/>
      <c r="J75" s="16">
        <v>0</v>
      </c>
    </row>
    <row r="76" spans="1:10" ht="38.25">
      <c r="A76" s="52" t="s">
        <v>213</v>
      </c>
      <c r="B76" s="27" t="s">
        <v>79</v>
      </c>
      <c r="C76" s="50" t="s">
        <v>23</v>
      </c>
      <c r="D76" s="50" t="s">
        <v>14</v>
      </c>
      <c r="E76" s="50" t="s">
        <v>63</v>
      </c>
      <c r="F76" s="50" t="s">
        <v>136</v>
      </c>
      <c r="G76" s="16">
        <v>343.84</v>
      </c>
      <c r="H76" s="16">
        <f t="shared" si="1"/>
        <v>-16.189999999999998</v>
      </c>
      <c r="I76" s="16"/>
      <c r="J76" s="16">
        <v>327.65</v>
      </c>
    </row>
    <row r="77" spans="1:10" ht="12.75">
      <c r="A77" s="62" t="s">
        <v>238</v>
      </c>
      <c r="B77" s="48" t="s">
        <v>79</v>
      </c>
      <c r="C77" s="48" t="s">
        <v>23</v>
      </c>
      <c r="D77" s="48" t="s">
        <v>15</v>
      </c>
      <c r="E77" s="48" t="s">
        <v>41</v>
      </c>
      <c r="F77" s="48" t="s">
        <v>42</v>
      </c>
      <c r="G77" s="43">
        <f>G78</f>
        <v>570.29</v>
      </c>
      <c r="H77" s="43">
        <f t="shared" si="1"/>
        <v>-434.13</v>
      </c>
      <c r="I77" s="43"/>
      <c r="J77" s="43">
        <f>J78</f>
        <v>136.16</v>
      </c>
    </row>
    <row r="78" spans="1:10" ht="12.75">
      <c r="A78" s="60" t="s">
        <v>47</v>
      </c>
      <c r="B78" s="48" t="s">
        <v>79</v>
      </c>
      <c r="C78" s="69" t="s">
        <v>23</v>
      </c>
      <c r="D78" s="69" t="s">
        <v>14</v>
      </c>
      <c r="E78" s="69" t="s">
        <v>41</v>
      </c>
      <c r="F78" s="69" t="s">
        <v>42</v>
      </c>
      <c r="G78" s="43">
        <f>G79</f>
        <v>570.29</v>
      </c>
      <c r="H78" s="43">
        <f t="shared" si="1"/>
        <v>-434.13</v>
      </c>
      <c r="I78" s="43"/>
      <c r="J78" s="43">
        <f>J79</f>
        <v>136.16</v>
      </c>
    </row>
    <row r="79" spans="1:10" ht="12.75">
      <c r="A79" s="60" t="s">
        <v>49</v>
      </c>
      <c r="B79" s="48" t="s">
        <v>79</v>
      </c>
      <c r="C79" s="69" t="s">
        <v>23</v>
      </c>
      <c r="D79" s="69" t="s">
        <v>14</v>
      </c>
      <c r="E79" s="71" t="s">
        <v>239</v>
      </c>
      <c r="F79" s="71" t="s">
        <v>42</v>
      </c>
      <c r="G79" s="43">
        <f>G80</f>
        <v>570.29</v>
      </c>
      <c r="H79" s="43">
        <f t="shared" si="1"/>
        <v>-434.13</v>
      </c>
      <c r="I79" s="43"/>
      <c r="J79" s="43">
        <f>J80</f>
        <v>136.16</v>
      </c>
    </row>
    <row r="80" spans="1:10" ht="25.5">
      <c r="A80" s="52" t="s">
        <v>46</v>
      </c>
      <c r="B80" s="27" t="s">
        <v>79</v>
      </c>
      <c r="C80" s="50" t="s">
        <v>23</v>
      </c>
      <c r="D80" s="50" t="s">
        <v>14</v>
      </c>
      <c r="E80" s="50" t="s">
        <v>64</v>
      </c>
      <c r="F80" s="50" t="s">
        <v>42</v>
      </c>
      <c r="G80" s="16">
        <f>G81+G82</f>
        <v>570.29</v>
      </c>
      <c r="H80" s="16">
        <f t="shared" si="1"/>
        <v>-434.13</v>
      </c>
      <c r="I80" s="16"/>
      <c r="J80" s="16">
        <f>J81+J82</f>
        <v>136.16</v>
      </c>
    </row>
    <row r="81" spans="1:10" ht="38.25">
      <c r="A81" s="52" t="s">
        <v>212</v>
      </c>
      <c r="B81" s="27" t="s">
        <v>79</v>
      </c>
      <c r="C81" s="50" t="s">
        <v>23</v>
      </c>
      <c r="D81" s="50" t="s">
        <v>14</v>
      </c>
      <c r="E81" s="50" t="s">
        <v>64</v>
      </c>
      <c r="F81" s="50" t="s">
        <v>135</v>
      </c>
      <c r="G81" s="16">
        <v>441.28</v>
      </c>
      <c r="H81" s="16">
        <f t="shared" si="1"/>
        <v>-441.28</v>
      </c>
      <c r="I81" s="16"/>
      <c r="J81" s="16">
        <v>0</v>
      </c>
    </row>
    <row r="82" spans="1:10" ht="38.25">
      <c r="A82" s="52" t="s">
        <v>213</v>
      </c>
      <c r="B82" s="27" t="s">
        <v>79</v>
      </c>
      <c r="C82" s="50" t="s">
        <v>23</v>
      </c>
      <c r="D82" s="50" t="s">
        <v>14</v>
      </c>
      <c r="E82" s="50" t="s">
        <v>64</v>
      </c>
      <c r="F82" s="50" t="s">
        <v>136</v>
      </c>
      <c r="G82" s="16">
        <v>129.01</v>
      </c>
      <c r="H82" s="16">
        <f t="shared" si="1"/>
        <v>7.150000000000006</v>
      </c>
      <c r="I82" s="16"/>
      <c r="J82" s="16">
        <v>136.16</v>
      </c>
    </row>
    <row r="83" spans="1:10" ht="12.75">
      <c r="A83" s="62" t="s">
        <v>238</v>
      </c>
      <c r="B83" s="48" t="s">
        <v>79</v>
      </c>
      <c r="C83" s="69" t="s">
        <v>23</v>
      </c>
      <c r="D83" s="69" t="s">
        <v>15</v>
      </c>
      <c r="E83" s="71" t="s">
        <v>41</v>
      </c>
      <c r="F83" s="71" t="s">
        <v>42</v>
      </c>
      <c r="G83" s="43">
        <f>G84</f>
        <v>137.39</v>
      </c>
      <c r="H83" s="43">
        <f t="shared" si="1"/>
        <v>-125.20999999999998</v>
      </c>
      <c r="I83" s="43"/>
      <c r="J83" s="43">
        <f>J84</f>
        <v>12.18</v>
      </c>
    </row>
    <row r="84" spans="1:10" ht="12.75">
      <c r="A84" s="82" t="s">
        <v>26</v>
      </c>
      <c r="B84" s="48" t="s">
        <v>79</v>
      </c>
      <c r="C84" s="69" t="s">
        <v>23</v>
      </c>
      <c r="D84" s="69" t="s">
        <v>14</v>
      </c>
      <c r="E84" s="71" t="s">
        <v>41</v>
      </c>
      <c r="F84" s="71" t="s">
        <v>42</v>
      </c>
      <c r="G84" s="43">
        <f>G85</f>
        <v>137.39</v>
      </c>
      <c r="H84" s="43">
        <f t="shared" si="1"/>
        <v>-125.20999999999998</v>
      </c>
      <c r="I84" s="43"/>
      <c r="J84" s="43">
        <f>J85</f>
        <v>12.18</v>
      </c>
    </row>
    <row r="85" spans="1:10" ht="12.75">
      <c r="A85" s="82" t="s">
        <v>241</v>
      </c>
      <c r="B85" s="48" t="s">
        <v>79</v>
      </c>
      <c r="C85" s="69" t="s">
        <v>23</v>
      </c>
      <c r="D85" s="69" t="s">
        <v>14</v>
      </c>
      <c r="E85" s="71" t="s">
        <v>240</v>
      </c>
      <c r="F85" s="71" t="s">
        <v>42</v>
      </c>
      <c r="G85" s="43">
        <f>G86</f>
        <v>137.39</v>
      </c>
      <c r="H85" s="43">
        <f t="shared" si="1"/>
        <v>-125.20999999999998</v>
      </c>
      <c r="I85" s="43"/>
      <c r="J85" s="43">
        <f>J86</f>
        <v>12.18</v>
      </c>
    </row>
    <row r="86" spans="1:10" ht="25.5">
      <c r="A86" s="52" t="s">
        <v>46</v>
      </c>
      <c r="B86" s="27" t="s">
        <v>79</v>
      </c>
      <c r="C86" s="50" t="s">
        <v>23</v>
      </c>
      <c r="D86" s="50" t="s">
        <v>14</v>
      </c>
      <c r="E86" s="50" t="s">
        <v>133</v>
      </c>
      <c r="F86" s="50" t="s">
        <v>42</v>
      </c>
      <c r="G86" s="16">
        <f>G87+G88</f>
        <v>137.39</v>
      </c>
      <c r="H86" s="16">
        <f t="shared" si="1"/>
        <v>-125.20999999999998</v>
      </c>
      <c r="I86" s="16"/>
      <c r="J86" s="16">
        <f>J87+J88</f>
        <v>12.18</v>
      </c>
    </row>
    <row r="87" spans="1:10" ht="38.25">
      <c r="A87" s="52" t="s">
        <v>212</v>
      </c>
      <c r="B87" s="27" t="s">
        <v>79</v>
      </c>
      <c r="C87" s="50" t="s">
        <v>23</v>
      </c>
      <c r="D87" s="50" t="s">
        <v>14</v>
      </c>
      <c r="E87" s="50" t="s">
        <v>133</v>
      </c>
      <c r="F87" s="50" t="s">
        <v>135</v>
      </c>
      <c r="G87" s="16">
        <v>135.47</v>
      </c>
      <c r="H87" s="16">
        <f t="shared" si="1"/>
        <v>-135.47</v>
      </c>
      <c r="I87" s="16"/>
      <c r="J87" s="16">
        <v>0</v>
      </c>
    </row>
    <row r="88" spans="1:10" ht="38.25">
      <c r="A88" s="52" t="s">
        <v>213</v>
      </c>
      <c r="B88" s="27" t="s">
        <v>79</v>
      </c>
      <c r="C88" s="50" t="s">
        <v>23</v>
      </c>
      <c r="D88" s="50" t="s">
        <v>14</v>
      </c>
      <c r="E88" s="50" t="s">
        <v>133</v>
      </c>
      <c r="F88" s="50" t="s">
        <v>136</v>
      </c>
      <c r="G88" s="16">
        <v>1.92</v>
      </c>
      <c r="H88" s="16">
        <f t="shared" si="1"/>
        <v>10.26</v>
      </c>
      <c r="I88" s="16"/>
      <c r="J88" s="16">
        <v>12.18</v>
      </c>
    </row>
    <row r="89" spans="1:10" ht="12.75">
      <c r="A89" s="60" t="s">
        <v>130</v>
      </c>
      <c r="B89" s="48" t="s">
        <v>79</v>
      </c>
      <c r="C89" s="69" t="s">
        <v>129</v>
      </c>
      <c r="D89" s="69" t="s">
        <v>15</v>
      </c>
      <c r="E89" s="69" t="s">
        <v>41</v>
      </c>
      <c r="F89" s="69" t="s">
        <v>42</v>
      </c>
      <c r="G89" s="43">
        <f>G90</f>
        <v>0</v>
      </c>
      <c r="H89" s="43">
        <f t="shared" si="1"/>
        <v>769.69</v>
      </c>
      <c r="I89" s="43"/>
      <c r="J89" s="43">
        <f>J90</f>
        <v>769.69</v>
      </c>
    </row>
    <row r="90" spans="1:10" ht="25.5">
      <c r="A90" s="52" t="s">
        <v>203</v>
      </c>
      <c r="B90" s="27" t="s">
        <v>79</v>
      </c>
      <c r="C90" s="50" t="s">
        <v>129</v>
      </c>
      <c r="D90" s="50" t="s">
        <v>22</v>
      </c>
      <c r="E90" s="50" t="s">
        <v>41</v>
      </c>
      <c r="F90" s="50" t="s">
        <v>42</v>
      </c>
      <c r="G90" s="16">
        <f>G91</f>
        <v>0</v>
      </c>
      <c r="H90" s="16">
        <f t="shared" si="1"/>
        <v>769.69</v>
      </c>
      <c r="I90" s="16"/>
      <c r="J90" s="16">
        <f>J91</f>
        <v>769.69</v>
      </c>
    </row>
    <row r="91" spans="1:10" ht="76.5">
      <c r="A91" s="52" t="s">
        <v>244</v>
      </c>
      <c r="B91" s="27" t="s">
        <v>79</v>
      </c>
      <c r="C91" s="50" t="s">
        <v>129</v>
      </c>
      <c r="D91" s="50" t="s">
        <v>22</v>
      </c>
      <c r="E91" s="50" t="s">
        <v>243</v>
      </c>
      <c r="F91" s="50" t="s">
        <v>42</v>
      </c>
      <c r="G91" s="16">
        <f>G92</f>
        <v>0</v>
      </c>
      <c r="H91" s="16">
        <f t="shared" si="1"/>
        <v>769.69</v>
      </c>
      <c r="I91" s="16"/>
      <c r="J91" s="16">
        <f>J92</f>
        <v>769.69</v>
      </c>
    </row>
    <row r="92" spans="1:10" ht="25.5">
      <c r="A92" s="52" t="s">
        <v>46</v>
      </c>
      <c r="B92" s="27" t="s">
        <v>79</v>
      </c>
      <c r="C92" s="50" t="s">
        <v>129</v>
      </c>
      <c r="D92" s="50" t="s">
        <v>22</v>
      </c>
      <c r="E92" s="50" t="s">
        <v>242</v>
      </c>
      <c r="F92" s="50" t="s">
        <v>42</v>
      </c>
      <c r="G92" s="16">
        <f>G93</f>
        <v>0</v>
      </c>
      <c r="H92" s="16">
        <f t="shared" si="1"/>
        <v>769.69</v>
      </c>
      <c r="I92" s="16"/>
      <c r="J92" s="16">
        <f>J93</f>
        <v>769.69</v>
      </c>
    </row>
    <row r="93" spans="1:10" ht="38.25">
      <c r="A93" s="52" t="s">
        <v>212</v>
      </c>
      <c r="B93" s="27" t="s">
        <v>79</v>
      </c>
      <c r="C93" s="50" t="s">
        <v>129</v>
      </c>
      <c r="D93" s="50" t="s">
        <v>22</v>
      </c>
      <c r="E93" s="50" t="s">
        <v>242</v>
      </c>
      <c r="F93" s="50" t="s">
        <v>135</v>
      </c>
      <c r="G93" s="16">
        <v>0</v>
      </c>
      <c r="H93" s="16">
        <f t="shared" si="1"/>
        <v>769.69</v>
      </c>
      <c r="I93" s="16"/>
      <c r="J93" s="16">
        <v>769.69</v>
      </c>
    </row>
    <row r="94" spans="1:10" ht="12.75">
      <c r="A94" s="59" t="s">
        <v>27</v>
      </c>
      <c r="B94" s="48"/>
      <c r="C94" s="48"/>
      <c r="D94" s="48"/>
      <c r="E94" s="48"/>
      <c r="F94" s="48"/>
      <c r="G94" s="43">
        <f>G8+G34+G42+G51+G64+G70+G89</f>
        <v>4554.74</v>
      </c>
      <c r="H94" s="43">
        <f>J94-G94</f>
        <v>-183.6800000000003</v>
      </c>
      <c r="I94" s="43"/>
      <c r="J94" s="43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"/>
  <sheetViews>
    <sheetView zoomScaleSheetLayoutView="100" zoomScalePageLayoutView="0" workbookViewId="0" topLeftCell="A149">
      <selection activeCell="E154" sqref="E154"/>
    </sheetView>
  </sheetViews>
  <sheetFormatPr defaultColWidth="9.00390625" defaultRowHeight="12.75"/>
  <cols>
    <col min="1" max="1" width="43.125" style="0" customWidth="1"/>
    <col min="2" max="2" width="14.875" style="0" customWidth="1"/>
    <col min="3" max="3" width="9.625" style="0" customWidth="1"/>
    <col min="5" max="5" width="13.375" style="0" customWidth="1"/>
    <col min="6" max="6" width="7.00390625" style="0" customWidth="1"/>
    <col min="7" max="7" width="0.2421875" style="0" hidden="1" customWidth="1"/>
    <col min="8" max="8" width="1.00390625" style="0" hidden="1" customWidth="1"/>
    <col min="9" max="9" width="14.375" style="0" customWidth="1"/>
    <col min="10" max="10" width="18.875" style="0" customWidth="1"/>
  </cols>
  <sheetData>
    <row r="1" spans="1:10" ht="135" customHeight="1">
      <c r="A1" s="198"/>
      <c r="B1" s="198"/>
      <c r="C1" s="198"/>
      <c r="D1" s="198"/>
      <c r="E1" s="198"/>
      <c r="F1" s="197" t="s">
        <v>360</v>
      </c>
      <c r="G1" s="197"/>
      <c r="H1" s="197"/>
      <c r="I1" s="197"/>
      <c r="J1" s="197"/>
    </row>
    <row r="2" spans="1:10" ht="32.25" customHeight="1">
      <c r="A2" s="170" t="s">
        <v>351</v>
      </c>
      <c r="B2" s="170"/>
      <c r="C2" s="170"/>
      <c r="D2" s="170"/>
      <c r="E2" s="170"/>
      <c r="F2" s="170"/>
      <c r="G2" s="170"/>
      <c r="H2" s="170"/>
      <c r="I2" s="170"/>
      <c r="J2" s="1"/>
    </row>
    <row r="3" spans="1:10" ht="15.75">
      <c r="A3" s="126"/>
      <c r="B3" s="126"/>
      <c r="C3" s="126"/>
      <c r="D3" s="126"/>
      <c r="E3" s="1"/>
      <c r="F3" s="126"/>
      <c r="G3" s="126"/>
      <c r="H3" s="126"/>
      <c r="I3" s="127" t="s">
        <v>7</v>
      </c>
      <c r="J3" s="1"/>
    </row>
    <row r="4" spans="1:10" ht="15.75">
      <c r="A4" s="199" t="s">
        <v>12</v>
      </c>
      <c r="B4" s="199" t="s">
        <v>13</v>
      </c>
      <c r="C4" s="199" t="s">
        <v>8</v>
      </c>
      <c r="D4" s="199" t="s">
        <v>9</v>
      </c>
      <c r="E4" s="199" t="s">
        <v>10</v>
      </c>
      <c r="F4" s="199" t="s">
        <v>11</v>
      </c>
      <c r="G4" s="201" t="s">
        <v>204</v>
      </c>
      <c r="H4" s="202"/>
      <c r="I4" s="203"/>
      <c r="J4" s="165" t="s">
        <v>251</v>
      </c>
    </row>
    <row r="5" spans="1:10" ht="64.5" customHeight="1">
      <c r="A5" s="200"/>
      <c r="B5" s="200"/>
      <c r="C5" s="200"/>
      <c r="D5" s="200"/>
      <c r="E5" s="200"/>
      <c r="F5" s="200"/>
      <c r="G5" s="128" t="s">
        <v>93</v>
      </c>
      <c r="H5" s="128" t="s">
        <v>97</v>
      </c>
      <c r="I5" s="129" t="s">
        <v>96</v>
      </c>
      <c r="J5" s="129" t="s">
        <v>96</v>
      </c>
    </row>
    <row r="6" spans="1:10" ht="15.75">
      <c r="A6" s="128">
        <v>1</v>
      </c>
      <c r="B6" s="128">
        <v>2</v>
      </c>
      <c r="C6" s="128">
        <v>3</v>
      </c>
      <c r="D6" s="128">
        <v>4</v>
      </c>
      <c r="E6" s="128">
        <v>5</v>
      </c>
      <c r="F6" s="128">
        <v>6</v>
      </c>
      <c r="G6" s="130">
        <v>7</v>
      </c>
      <c r="H6" s="128">
        <v>8</v>
      </c>
      <c r="I6" s="131">
        <v>9</v>
      </c>
      <c r="J6" s="131">
        <v>9</v>
      </c>
    </row>
    <row r="7" spans="1:10" ht="15.75" hidden="1">
      <c r="A7" s="132" t="s">
        <v>207</v>
      </c>
      <c r="B7" s="130" t="s">
        <v>79</v>
      </c>
      <c r="C7" s="130"/>
      <c r="D7" s="130"/>
      <c r="E7" s="130"/>
      <c r="F7" s="130"/>
      <c r="G7" s="133">
        <f>G26+G39+G49</f>
        <v>2066.69</v>
      </c>
      <c r="H7" s="133">
        <f>I7-G7</f>
        <v>-207.94000000000005</v>
      </c>
      <c r="I7" s="133">
        <f>I26+I39+I49+I42</f>
        <v>1858.75</v>
      </c>
      <c r="J7" s="133">
        <f>J26+J39+J49+J42</f>
        <v>1858.75</v>
      </c>
    </row>
    <row r="8" spans="1:10" ht="31.5">
      <c r="A8" s="132" t="s">
        <v>322</v>
      </c>
      <c r="B8" s="130" t="s">
        <v>79</v>
      </c>
      <c r="C8" s="130" t="s">
        <v>15</v>
      </c>
      <c r="D8" s="130" t="s">
        <v>15</v>
      </c>
      <c r="E8" s="130" t="s">
        <v>41</v>
      </c>
      <c r="F8" s="130" t="s">
        <v>42</v>
      </c>
      <c r="G8" s="133">
        <v>1705.8</v>
      </c>
      <c r="H8" s="133">
        <f>I8-G8</f>
        <v>-368.70000000000005</v>
      </c>
      <c r="I8" s="133">
        <f>I9</f>
        <v>1337.1</v>
      </c>
      <c r="J8" s="133">
        <f>J9</f>
        <v>1337.1</v>
      </c>
    </row>
    <row r="9" spans="1:10" ht="15.75">
      <c r="A9" s="132" t="s">
        <v>208</v>
      </c>
      <c r="B9" s="130" t="s">
        <v>79</v>
      </c>
      <c r="C9" s="130" t="s">
        <v>14</v>
      </c>
      <c r="D9" s="130" t="s">
        <v>15</v>
      </c>
      <c r="E9" s="130" t="s">
        <v>41</v>
      </c>
      <c r="F9" s="130" t="s">
        <v>42</v>
      </c>
      <c r="G9" s="133">
        <f>G10+G26+G45+G49</f>
        <v>1705.8</v>
      </c>
      <c r="H9" s="133">
        <f>I9-G9</f>
        <v>-368.70000000000005</v>
      </c>
      <c r="I9" s="133">
        <f>I26+I49</f>
        <v>1337.1</v>
      </c>
      <c r="J9" s="133">
        <f>J10+J26+J45+J49</f>
        <v>1337.1</v>
      </c>
    </row>
    <row r="10" spans="1:10" ht="31.5" hidden="1">
      <c r="A10" s="134" t="s">
        <v>269</v>
      </c>
      <c r="B10" s="135" t="s">
        <v>79</v>
      </c>
      <c r="C10" s="135" t="s">
        <v>14</v>
      </c>
      <c r="D10" s="135" t="s">
        <v>16</v>
      </c>
      <c r="E10" s="136" t="s">
        <v>308</v>
      </c>
      <c r="F10" s="136" t="s">
        <v>42</v>
      </c>
      <c r="G10" s="133">
        <f>G11+G14</f>
        <v>0</v>
      </c>
      <c r="H10" s="133">
        <f>I10-G10</f>
        <v>0</v>
      </c>
      <c r="I10" s="133">
        <f>I11+I14</f>
        <v>0</v>
      </c>
      <c r="J10" s="133">
        <f>J11+J14</f>
        <v>0</v>
      </c>
    </row>
    <row r="11" spans="1:10" ht="31.5" hidden="1">
      <c r="A11" s="137" t="s">
        <v>270</v>
      </c>
      <c r="B11" s="135" t="s">
        <v>79</v>
      </c>
      <c r="C11" s="135" t="s">
        <v>14</v>
      </c>
      <c r="D11" s="135" t="s">
        <v>16</v>
      </c>
      <c r="E11" s="136" t="s">
        <v>308</v>
      </c>
      <c r="F11" s="136" t="s">
        <v>42</v>
      </c>
      <c r="G11" s="138">
        <f>G12</f>
        <v>0</v>
      </c>
      <c r="H11" s="138">
        <f aca="true" t="shared" si="0" ref="H11:H21">I11-G11</f>
        <v>0</v>
      </c>
      <c r="I11" s="138">
        <v>0</v>
      </c>
      <c r="J11" s="138">
        <v>0</v>
      </c>
    </row>
    <row r="12" spans="1:10" ht="31.5" hidden="1">
      <c r="A12" s="15" t="s">
        <v>271</v>
      </c>
      <c r="B12" s="135" t="s">
        <v>79</v>
      </c>
      <c r="C12" s="135" t="s">
        <v>14</v>
      </c>
      <c r="D12" s="135" t="s">
        <v>16</v>
      </c>
      <c r="E12" s="136" t="s">
        <v>308</v>
      </c>
      <c r="F12" s="136" t="s">
        <v>42</v>
      </c>
      <c r="G12" s="138">
        <f>G13</f>
        <v>0</v>
      </c>
      <c r="H12" s="138">
        <f t="shared" si="0"/>
        <v>0</v>
      </c>
      <c r="I12" s="138">
        <v>0</v>
      </c>
      <c r="J12" s="138">
        <v>0</v>
      </c>
    </row>
    <row r="13" spans="1:10" ht="47.25" hidden="1">
      <c r="A13" s="139" t="s">
        <v>212</v>
      </c>
      <c r="B13" s="135" t="s">
        <v>79</v>
      </c>
      <c r="C13" s="135" t="s">
        <v>14</v>
      </c>
      <c r="D13" s="135" t="s">
        <v>16</v>
      </c>
      <c r="E13" s="136" t="s">
        <v>308</v>
      </c>
      <c r="F13" s="136" t="s">
        <v>135</v>
      </c>
      <c r="G13" s="138">
        <v>0</v>
      </c>
      <c r="H13" s="138">
        <f t="shared" si="0"/>
        <v>0</v>
      </c>
      <c r="I13" s="138">
        <v>0</v>
      </c>
      <c r="J13" s="138">
        <v>0</v>
      </c>
    </row>
    <row r="14" spans="1:10" ht="63" hidden="1">
      <c r="A14" s="140" t="s">
        <v>324</v>
      </c>
      <c r="B14" s="141" t="s">
        <v>79</v>
      </c>
      <c r="C14" s="141" t="s">
        <v>14</v>
      </c>
      <c r="D14" s="141" t="s">
        <v>18</v>
      </c>
      <c r="E14" s="142" t="s">
        <v>306</v>
      </c>
      <c r="F14" s="142" t="s">
        <v>42</v>
      </c>
      <c r="G14" s="133">
        <f>G15</f>
        <v>0</v>
      </c>
      <c r="H14" s="133">
        <f t="shared" si="0"/>
        <v>0</v>
      </c>
      <c r="I14" s="133">
        <v>0</v>
      </c>
      <c r="J14" s="133">
        <v>0</v>
      </c>
    </row>
    <row r="15" spans="1:10" ht="47.25" hidden="1">
      <c r="A15" s="143" t="s">
        <v>325</v>
      </c>
      <c r="B15" s="135" t="s">
        <v>79</v>
      </c>
      <c r="C15" s="135" t="s">
        <v>14</v>
      </c>
      <c r="D15" s="135" t="s">
        <v>18</v>
      </c>
      <c r="E15" s="136" t="s">
        <v>307</v>
      </c>
      <c r="F15" s="136" t="s">
        <v>42</v>
      </c>
      <c r="G15" s="138">
        <f>G16+G18+G19+G20+G21</f>
        <v>0</v>
      </c>
      <c r="H15" s="138">
        <f t="shared" si="0"/>
        <v>0</v>
      </c>
      <c r="I15" s="138">
        <f>I16+I18+I19+I20+I21</f>
        <v>0</v>
      </c>
      <c r="J15" s="138">
        <f>J16+J18+J19+J20+J21</f>
        <v>0</v>
      </c>
    </row>
    <row r="16" spans="1:10" ht="47.25" hidden="1">
      <c r="A16" s="144" t="s">
        <v>212</v>
      </c>
      <c r="B16" s="135" t="s">
        <v>79</v>
      </c>
      <c r="C16" s="135" t="s">
        <v>14</v>
      </c>
      <c r="D16" s="135" t="s">
        <v>18</v>
      </c>
      <c r="E16" s="136" t="s">
        <v>307</v>
      </c>
      <c r="F16" s="136" t="s">
        <v>135</v>
      </c>
      <c r="G16" s="138">
        <v>0</v>
      </c>
      <c r="H16" s="138">
        <f t="shared" si="0"/>
        <v>0</v>
      </c>
      <c r="I16" s="138">
        <v>0</v>
      </c>
      <c r="J16" s="138">
        <v>0</v>
      </c>
    </row>
    <row r="17" spans="1:10" ht="31.5" hidden="1">
      <c r="A17" s="145" t="s">
        <v>309</v>
      </c>
      <c r="B17" s="135" t="s">
        <v>79</v>
      </c>
      <c r="C17" s="135" t="s">
        <v>14</v>
      </c>
      <c r="D17" s="135" t="s">
        <v>18</v>
      </c>
      <c r="E17" s="136" t="s">
        <v>307</v>
      </c>
      <c r="F17" s="136" t="s">
        <v>310</v>
      </c>
      <c r="G17" s="138"/>
      <c r="H17" s="138">
        <f t="shared" si="0"/>
        <v>0</v>
      </c>
      <c r="I17" s="138"/>
      <c r="J17" s="138"/>
    </row>
    <row r="18" spans="1:10" ht="47.25" hidden="1">
      <c r="A18" s="145" t="s">
        <v>274</v>
      </c>
      <c r="B18" s="135" t="s">
        <v>79</v>
      </c>
      <c r="C18" s="135" t="s">
        <v>14</v>
      </c>
      <c r="D18" s="135" t="s">
        <v>18</v>
      </c>
      <c r="E18" s="136" t="s">
        <v>307</v>
      </c>
      <c r="F18" s="136" t="s">
        <v>145</v>
      </c>
      <c r="G18" s="138">
        <v>0</v>
      </c>
      <c r="H18" s="138">
        <f t="shared" si="0"/>
        <v>0</v>
      </c>
      <c r="I18" s="138">
        <v>0</v>
      </c>
      <c r="J18" s="138">
        <v>0</v>
      </c>
    </row>
    <row r="19" spans="1:10" ht="47.25" hidden="1">
      <c r="A19" s="145" t="s">
        <v>275</v>
      </c>
      <c r="B19" s="135" t="s">
        <v>79</v>
      </c>
      <c r="C19" s="135" t="s">
        <v>14</v>
      </c>
      <c r="D19" s="135" t="s">
        <v>18</v>
      </c>
      <c r="E19" s="136" t="s">
        <v>307</v>
      </c>
      <c r="F19" s="136" t="s">
        <v>136</v>
      </c>
      <c r="G19" s="138">
        <v>0</v>
      </c>
      <c r="H19" s="138">
        <f t="shared" si="0"/>
        <v>0</v>
      </c>
      <c r="I19" s="138">
        <v>0</v>
      </c>
      <c r="J19" s="138">
        <v>0</v>
      </c>
    </row>
    <row r="20" spans="1:10" ht="31.5" hidden="1">
      <c r="A20" s="145" t="s">
        <v>276</v>
      </c>
      <c r="B20" s="135" t="s">
        <v>79</v>
      </c>
      <c r="C20" s="135" t="s">
        <v>14</v>
      </c>
      <c r="D20" s="135" t="s">
        <v>18</v>
      </c>
      <c r="E20" s="136" t="s">
        <v>311</v>
      </c>
      <c r="F20" s="136" t="s">
        <v>144</v>
      </c>
      <c r="G20" s="138">
        <v>0</v>
      </c>
      <c r="H20" s="138">
        <f t="shared" si="0"/>
        <v>0</v>
      </c>
      <c r="I20" s="138">
        <v>0</v>
      </c>
      <c r="J20" s="138">
        <v>0</v>
      </c>
    </row>
    <row r="21" spans="1:10" ht="31.5" hidden="1">
      <c r="A21" s="145" t="s">
        <v>277</v>
      </c>
      <c r="B21" s="135" t="s">
        <v>79</v>
      </c>
      <c r="C21" s="135" t="s">
        <v>14</v>
      </c>
      <c r="D21" s="135" t="s">
        <v>18</v>
      </c>
      <c r="E21" s="136" t="s">
        <v>311</v>
      </c>
      <c r="F21" s="136" t="s">
        <v>143</v>
      </c>
      <c r="G21" s="138">
        <v>0</v>
      </c>
      <c r="H21" s="138">
        <f t="shared" si="0"/>
        <v>0</v>
      </c>
      <c r="I21" s="138">
        <v>0</v>
      </c>
      <c r="J21" s="138">
        <v>0</v>
      </c>
    </row>
    <row r="22" spans="1:10" ht="63" hidden="1">
      <c r="A22" s="146" t="s">
        <v>200</v>
      </c>
      <c r="B22" s="130" t="s">
        <v>79</v>
      </c>
      <c r="C22" s="130" t="s">
        <v>14</v>
      </c>
      <c r="D22" s="130" t="s">
        <v>16</v>
      </c>
      <c r="E22" s="130" t="s">
        <v>41</v>
      </c>
      <c r="F22" s="130" t="s">
        <v>42</v>
      </c>
      <c r="G22" s="133">
        <f>G23</f>
        <v>0</v>
      </c>
      <c r="H22" s="133">
        <f>I22-G22</f>
        <v>0</v>
      </c>
      <c r="I22" s="133">
        <f aca="true" t="shared" si="1" ref="I22:J24">I23</f>
        <v>0</v>
      </c>
      <c r="J22" s="133">
        <f t="shared" si="1"/>
        <v>0</v>
      </c>
    </row>
    <row r="23" spans="1:10" ht="63" hidden="1">
      <c r="A23" s="145" t="s">
        <v>210</v>
      </c>
      <c r="B23" s="147" t="s">
        <v>79</v>
      </c>
      <c r="C23" s="148" t="s">
        <v>14</v>
      </c>
      <c r="D23" s="148" t="s">
        <v>16</v>
      </c>
      <c r="E23" s="148" t="s">
        <v>209</v>
      </c>
      <c r="F23" s="148" t="s">
        <v>42</v>
      </c>
      <c r="G23" s="138">
        <f>G24</f>
        <v>0</v>
      </c>
      <c r="H23" s="138">
        <f>I23-G23</f>
        <v>0</v>
      </c>
      <c r="I23" s="138">
        <f t="shared" si="1"/>
        <v>0</v>
      </c>
      <c r="J23" s="138">
        <f t="shared" si="1"/>
        <v>0</v>
      </c>
    </row>
    <row r="24" spans="1:10" ht="15.75" hidden="1">
      <c r="A24" s="145" t="s">
        <v>211</v>
      </c>
      <c r="B24" s="147" t="s">
        <v>79</v>
      </c>
      <c r="C24" s="148" t="s">
        <v>14</v>
      </c>
      <c r="D24" s="148" t="s">
        <v>16</v>
      </c>
      <c r="E24" s="148" t="s">
        <v>59</v>
      </c>
      <c r="F24" s="148" t="s">
        <v>42</v>
      </c>
      <c r="G24" s="138">
        <f>G25</f>
        <v>0</v>
      </c>
      <c r="H24" s="138">
        <f>I24-G24</f>
        <v>0</v>
      </c>
      <c r="I24" s="138">
        <f t="shared" si="1"/>
        <v>0</v>
      </c>
      <c r="J24" s="138">
        <f t="shared" si="1"/>
        <v>0</v>
      </c>
    </row>
    <row r="25" spans="1:10" ht="47.25" hidden="1">
      <c r="A25" s="145" t="s">
        <v>212</v>
      </c>
      <c r="B25" s="147" t="s">
        <v>79</v>
      </c>
      <c r="C25" s="148" t="s">
        <v>14</v>
      </c>
      <c r="D25" s="148" t="s">
        <v>16</v>
      </c>
      <c r="E25" s="148" t="s">
        <v>59</v>
      </c>
      <c r="F25" s="148" t="s">
        <v>135</v>
      </c>
      <c r="G25" s="138">
        <v>0</v>
      </c>
      <c r="H25" s="138">
        <f>I25-G25</f>
        <v>0</v>
      </c>
      <c r="I25" s="138">
        <v>0</v>
      </c>
      <c r="J25" s="138">
        <v>0</v>
      </c>
    </row>
    <row r="26" spans="1:10" ht="63">
      <c r="A26" s="146" t="s">
        <v>217</v>
      </c>
      <c r="B26" s="130" t="s">
        <v>79</v>
      </c>
      <c r="C26" s="149" t="s">
        <v>14</v>
      </c>
      <c r="D26" s="149" t="s">
        <v>16</v>
      </c>
      <c r="E26" s="149" t="s">
        <v>41</v>
      </c>
      <c r="F26" s="149" t="s">
        <v>42</v>
      </c>
      <c r="G26" s="133">
        <f>G27+G30</f>
        <v>1675.8</v>
      </c>
      <c r="H26" s="133"/>
      <c r="I26" s="133">
        <f>I27+I30</f>
        <v>1317.1</v>
      </c>
      <c r="J26" s="133">
        <f>J27+J30</f>
        <v>1317.1</v>
      </c>
    </row>
    <row r="27" spans="1:10" ht="63">
      <c r="A27" s="145" t="s">
        <v>216</v>
      </c>
      <c r="B27" s="147" t="s">
        <v>79</v>
      </c>
      <c r="C27" s="169" t="s">
        <v>14</v>
      </c>
      <c r="D27" s="148" t="s">
        <v>16</v>
      </c>
      <c r="E27" s="148" t="s">
        <v>209</v>
      </c>
      <c r="F27" s="148" t="s">
        <v>42</v>
      </c>
      <c r="G27" s="138">
        <f>G28</f>
        <v>671.8</v>
      </c>
      <c r="H27" s="138">
        <f>I27-G27</f>
        <v>-265.29999999999995</v>
      </c>
      <c r="I27" s="138">
        <v>406.5</v>
      </c>
      <c r="J27" s="138">
        <v>406.5</v>
      </c>
    </row>
    <row r="28" spans="1:10" ht="34.5" customHeight="1">
      <c r="A28" s="145" t="s">
        <v>215</v>
      </c>
      <c r="B28" s="147" t="s">
        <v>79</v>
      </c>
      <c r="C28" s="148" t="s">
        <v>14</v>
      </c>
      <c r="D28" s="148" t="s">
        <v>16</v>
      </c>
      <c r="E28" s="148" t="s">
        <v>59</v>
      </c>
      <c r="F28" s="148" t="s">
        <v>42</v>
      </c>
      <c r="G28" s="138">
        <f>G29</f>
        <v>671.8</v>
      </c>
      <c r="H28" s="138">
        <f>I28-G28</f>
        <v>-265.29999999999995</v>
      </c>
      <c r="I28" s="138">
        <v>406.5</v>
      </c>
      <c r="J28" s="138">
        <v>406.5</v>
      </c>
    </row>
    <row r="29" spans="1:10" ht="47.25">
      <c r="A29" s="145" t="s">
        <v>212</v>
      </c>
      <c r="B29" s="147" t="s">
        <v>79</v>
      </c>
      <c r="C29" s="148" t="s">
        <v>14</v>
      </c>
      <c r="D29" s="148" t="s">
        <v>16</v>
      </c>
      <c r="E29" s="148" t="s">
        <v>59</v>
      </c>
      <c r="F29" s="148" t="s">
        <v>135</v>
      </c>
      <c r="G29" s="138">
        <v>671.8</v>
      </c>
      <c r="H29" s="138">
        <f>I29-G29</f>
        <v>-265.29999999999995</v>
      </c>
      <c r="I29" s="138">
        <v>406.5</v>
      </c>
      <c r="J29" s="138">
        <v>406.5</v>
      </c>
    </row>
    <row r="30" spans="1:10" ht="15.75">
      <c r="A30" s="150" t="s">
        <v>40</v>
      </c>
      <c r="B30" s="130" t="s">
        <v>79</v>
      </c>
      <c r="C30" s="149" t="s">
        <v>14</v>
      </c>
      <c r="D30" s="149" t="s">
        <v>18</v>
      </c>
      <c r="E30" s="149" t="s">
        <v>57</v>
      </c>
      <c r="F30" s="149" t="s">
        <v>42</v>
      </c>
      <c r="G30" s="133">
        <f>G32+G33+G34+G35+G38+G36</f>
        <v>1004</v>
      </c>
      <c r="H30" s="133"/>
      <c r="I30" s="138">
        <f>I38+I37+I36+I34+I33+I32</f>
        <v>910.6</v>
      </c>
      <c r="J30" s="138">
        <f>J38+J36+J34+J33+J32+J37</f>
        <v>910.6</v>
      </c>
    </row>
    <row r="31" spans="1:10" ht="31.5" hidden="1">
      <c r="A31" s="145" t="s">
        <v>116</v>
      </c>
      <c r="B31" s="147" t="s">
        <v>79</v>
      </c>
      <c r="C31" s="148" t="s">
        <v>14</v>
      </c>
      <c r="D31" s="148" t="s">
        <v>18</v>
      </c>
      <c r="E31" s="148" t="s">
        <v>57</v>
      </c>
      <c r="F31" s="148" t="s">
        <v>42</v>
      </c>
      <c r="G31" s="138">
        <f>G32+G33+G34+G35+G38</f>
        <v>998</v>
      </c>
      <c r="H31" s="138">
        <f>I31-G31</f>
        <v>-96.15999999999997</v>
      </c>
      <c r="I31" s="138">
        <f>I32+I33+I34+I35+I38</f>
        <v>901.84</v>
      </c>
      <c r="J31" s="138">
        <f>J32+J33+J34+J35+J38</f>
        <v>901.84</v>
      </c>
    </row>
    <row r="32" spans="1:10" ht="47.25">
      <c r="A32" s="145" t="s">
        <v>212</v>
      </c>
      <c r="B32" s="147" t="s">
        <v>79</v>
      </c>
      <c r="C32" s="148" t="s">
        <v>14</v>
      </c>
      <c r="D32" s="148" t="s">
        <v>18</v>
      </c>
      <c r="E32" s="148" t="s">
        <v>57</v>
      </c>
      <c r="F32" s="148" t="s">
        <v>135</v>
      </c>
      <c r="G32" s="138">
        <v>870.78</v>
      </c>
      <c r="H32" s="138">
        <f>I32-G32</f>
        <v>-174.57999999999993</v>
      </c>
      <c r="I32" s="138">
        <v>696.2</v>
      </c>
      <c r="J32" s="138">
        <v>696.2</v>
      </c>
    </row>
    <row r="33" spans="1:10" ht="54" customHeight="1">
      <c r="A33" s="145" t="s">
        <v>147</v>
      </c>
      <c r="B33" s="147" t="s">
        <v>79</v>
      </c>
      <c r="C33" s="148" t="s">
        <v>14</v>
      </c>
      <c r="D33" s="148" t="s">
        <v>18</v>
      </c>
      <c r="E33" s="148" t="s">
        <v>57</v>
      </c>
      <c r="F33" s="148" t="s">
        <v>145</v>
      </c>
      <c r="G33" s="138">
        <v>25</v>
      </c>
      <c r="H33" s="138">
        <f>I33-G33</f>
        <v>5</v>
      </c>
      <c r="I33" s="138">
        <v>30</v>
      </c>
      <c r="J33" s="138">
        <v>30</v>
      </c>
    </row>
    <row r="34" spans="1:10" ht="67.5" customHeight="1">
      <c r="A34" s="145" t="s">
        <v>213</v>
      </c>
      <c r="B34" s="147" t="s">
        <v>79</v>
      </c>
      <c r="C34" s="148" t="s">
        <v>14</v>
      </c>
      <c r="D34" s="148" t="s">
        <v>18</v>
      </c>
      <c r="E34" s="148" t="s">
        <v>57</v>
      </c>
      <c r="F34" s="148" t="s">
        <v>136</v>
      </c>
      <c r="G34" s="138">
        <v>83</v>
      </c>
      <c r="H34" s="138">
        <f>I34-G34</f>
        <v>53.400000000000006</v>
      </c>
      <c r="I34" s="138">
        <v>136.4</v>
      </c>
      <c r="J34" s="138">
        <v>136.4</v>
      </c>
    </row>
    <row r="35" spans="1:10" ht="31.5" hidden="1">
      <c r="A35" s="145" t="s">
        <v>148</v>
      </c>
      <c r="B35" s="147" t="s">
        <v>79</v>
      </c>
      <c r="C35" s="148" t="s">
        <v>14</v>
      </c>
      <c r="D35" s="148" t="s">
        <v>18</v>
      </c>
      <c r="E35" s="148" t="s">
        <v>57</v>
      </c>
      <c r="F35" s="148" t="s">
        <v>144</v>
      </c>
      <c r="G35" s="138">
        <v>14.24</v>
      </c>
      <c r="H35" s="138">
        <f>I35-G35</f>
        <v>0</v>
      </c>
      <c r="I35" s="138">
        <v>14.24</v>
      </c>
      <c r="J35" s="138">
        <v>14.24</v>
      </c>
    </row>
    <row r="36" spans="1:10" ht="31.5">
      <c r="A36" s="145" t="s">
        <v>309</v>
      </c>
      <c r="B36" s="147" t="s">
        <v>79</v>
      </c>
      <c r="C36" s="148" t="s">
        <v>14</v>
      </c>
      <c r="D36" s="148" t="s">
        <v>18</v>
      </c>
      <c r="E36" s="148" t="s">
        <v>57</v>
      </c>
      <c r="F36" s="148" t="s">
        <v>310</v>
      </c>
      <c r="G36" s="138">
        <v>6</v>
      </c>
      <c r="H36" s="138">
        <v>0</v>
      </c>
      <c r="I36" s="138">
        <v>3</v>
      </c>
      <c r="J36" s="138">
        <v>3</v>
      </c>
    </row>
    <row r="37" spans="1:10" ht="38.25" customHeight="1">
      <c r="A37" s="145" t="s">
        <v>276</v>
      </c>
      <c r="B37" s="147" t="s">
        <v>79</v>
      </c>
      <c r="C37" s="148" t="s">
        <v>14</v>
      </c>
      <c r="D37" s="148" t="s">
        <v>18</v>
      </c>
      <c r="E37" s="148" t="s">
        <v>57</v>
      </c>
      <c r="F37" s="148" t="s">
        <v>144</v>
      </c>
      <c r="G37" s="138"/>
      <c r="H37" s="138"/>
      <c r="I37" s="138">
        <v>20</v>
      </c>
      <c r="J37" s="138">
        <v>20</v>
      </c>
    </row>
    <row r="38" spans="1:10" ht="37.5" customHeight="1">
      <c r="A38" s="145" t="s">
        <v>214</v>
      </c>
      <c r="B38" s="147" t="s">
        <v>79</v>
      </c>
      <c r="C38" s="148" t="s">
        <v>14</v>
      </c>
      <c r="D38" s="148" t="s">
        <v>18</v>
      </c>
      <c r="E38" s="148" t="s">
        <v>57</v>
      </c>
      <c r="F38" s="148" t="s">
        <v>143</v>
      </c>
      <c r="G38" s="138">
        <v>4.98</v>
      </c>
      <c r="H38" s="138">
        <f aca="true" t="shared" si="2" ref="H38:H100">I38-G38</f>
        <v>20.02</v>
      </c>
      <c r="I38" s="138">
        <v>25</v>
      </c>
      <c r="J38" s="138">
        <v>25</v>
      </c>
    </row>
    <row r="39" spans="1:10" ht="31.5" hidden="1">
      <c r="A39" s="150" t="s">
        <v>43</v>
      </c>
      <c r="B39" s="130" t="s">
        <v>79</v>
      </c>
      <c r="C39" s="149" t="s">
        <v>14</v>
      </c>
      <c r="D39" s="149" t="s">
        <v>16</v>
      </c>
      <c r="E39" s="149" t="s">
        <v>59</v>
      </c>
      <c r="F39" s="149" t="s">
        <v>42</v>
      </c>
      <c r="G39" s="133">
        <f>G40</f>
        <v>360.89</v>
      </c>
      <c r="H39" s="133">
        <f t="shared" si="2"/>
        <v>150.76</v>
      </c>
      <c r="I39" s="133">
        <f>I40</f>
        <v>511.65</v>
      </c>
      <c r="J39" s="133">
        <f>J40</f>
        <v>511.65</v>
      </c>
    </row>
    <row r="40" spans="1:10" ht="31.5" hidden="1">
      <c r="A40" s="145" t="s">
        <v>116</v>
      </c>
      <c r="B40" s="147" t="s">
        <v>79</v>
      </c>
      <c r="C40" s="148" t="s">
        <v>14</v>
      </c>
      <c r="D40" s="148" t="s">
        <v>16</v>
      </c>
      <c r="E40" s="148" t="s">
        <v>59</v>
      </c>
      <c r="F40" s="148" t="s">
        <v>42</v>
      </c>
      <c r="G40" s="138">
        <f>G41</f>
        <v>360.89</v>
      </c>
      <c r="H40" s="133">
        <f t="shared" si="2"/>
        <v>150.76</v>
      </c>
      <c r="I40" s="138">
        <f>I41</f>
        <v>511.65</v>
      </c>
      <c r="J40" s="138">
        <f>J41</f>
        <v>511.65</v>
      </c>
    </row>
    <row r="41" spans="1:10" ht="15.75" hidden="1">
      <c r="A41" s="145" t="s">
        <v>137</v>
      </c>
      <c r="B41" s="147" t="s">
        <v>79</v>
      </c>
      <c r="C41" s="148" t="s">
        <v>14</v>
      </c>
      <c r="D41" s="148" t="s">
        <v>16</v>
      </c>
      <c r="E41" s="148" t="s">
        <v>59</v>
      </c>
      <c r="F41" s="148" t="s">
        <v>135</v>
      </c>
      <c r="G41" s="138">
        <v>360.89</v>
      </c>
      <c r="H41" s="138">
        <f t="shared" si="2"/>
        <v>150.76</v>
      </c>
      <c r="I41" s="138">
        <v>511.65</v>
      </c>
      <c r="J41" s="138">
        <v>511.65</v>
      </c>
    </row>
    <row r="42" spans="1:10" ht="31.5" hidden="1">
      <c r="A42" s="150" t="s">
        <v>175</v>
      </c>
      <c r="B42" s="130" t="s">
        <v>79</v>
      </c>
      <c r="C42" s="149" t="s">
        <v>14</v>
      </c>
      <c r="D42" s="149" t="s">
        <v>19</v>
      </c>
      <c r="E42" s="149" t="s">
        <v>173</v>
      </c>
      <c r="F42" s="149" t="s">
        <v>42</v>
      </c>
      <c r="G42" s="133"/>
      <c r="H42" s="133">
        <f t="shared" si="2"/>
        <v>10</v>
      </c>
      <c r="I42" s="133">
        <f>I43+I44</f>
        <v>10</v>
      </c>
      <c r="J42" s="133">
        <f>J43+J44</f>
        <v>10</v>
      </c>
    </row>
    <row r="43" spans="1:10" ht="31.5" hidden="1">
      <c r="A43" s="145" t="s">
        <v>171</v>
      </c>
      <c r="B43" s="147" t="s">
        <v>79</v>
      </c>
      <c r="C43" s="148" t="s">
        <v>14</v>
      </c>
      <c r="D43" s="148" t="s">
        <v>19</v>
      </c>
      <c r="E43" s="148" t="s">
        <v>172</v>
      </c>
      <c r="F43" s="148" t="s">
        <v>136</v>
      </c>
      <c r="G43" s="138"/>
      <c r="H43" s="138">
        <f t="shared" si="2"/>
        <v>5</v>
      </c>
      <c r="I43" s="138">
        <v>5</v>
      </c>
      <c r="J43" s="138">
        <v>5</v>
      </c>
    </row>
    <row r="44" spans="1:10" ht="31.5" hidden="1">
      <c r="A44" s="145" t="s">
        <v>176</v>
      </c>
      <c r="B44" s="147" t="s">
        <v>79</v>
      </c>
      <c r="C44" s="148" t="s">
        <v>14</v>
      </c>
      <c r="D44" s="148" t="s">
        <v>19</v>
      </c>
      <c r="E44" s="148" t="s">
        <v>174</v>
      </c>
      <c r="F44" s="148" t="s">
        <v>136</v>
      </c>
      <c r="G44" s="138"/>
      <c r="H44" s="138">
        <f t="shared" si="2"/>
        <v>5</v>
      </c>
      <c r="I44" s="138">
        <v>5</v>
      </c>
      <c r="J44" s="138">
        <v>5</v>
      </c>
    </row>
    <row r="45" spans="1:10" ht="15.75">
      <c r="A45" s="7" t="s">
        <v>269</v>
      </c>
      <c r="B45" s="141" t="s">
        <v>79</v>
      </c>
      <c r="C45" s="151" t="s">
        <v>14</v>
      </c>
      <c r="D45" s="151" t="s">
        <v>15</v>
      </c>
      <c r="E45" s="151" t="s">
        <v>41</v>
      </c>
      <c r="F45" s="149" t="s">
        <v>42</v>
      </c>
      <c r="G45" s="133">
        <f>G46</f>
        <v>0</v>
      </c>
      <c r="H45" s="133">
        <f t="shared" si="2"/>
        <v>0</v>
      </c>
      <c r="I45" s="133">
        <v>0</v>
      </c>
      <c r="J45" s="133">
        <v>0</v>
      </c>
    </row>
    <row r="46" spans="1:10" ht="31.5">
      <c r="A46" s="152" t="s">
        <v>270</v>
      </c>
      <c r="B46" s="135" t="s">
        <v>79</v>
      </c>
      <c r="C46" s="153" t="s">
        <v>14</v>
      </c>
      <c r="D46" s="153" t="s">
        <v>129</v>
      </c>
      <c r="E46" s="153" t="s">
        <v>279</v>
      </c>
      <c r="F46" s="148" t="s">
        <v>42</v>
      </c>
      <c r="G46" s="138">
        <f>G47</f>
        <v>0</v>
      </c>
      <c r="H46" s="138">
        <f t="shared" si="2"/>
        <v>0</v>
      </c>
      <c r="I46" s="138"/>
      <c r="J46" s="138"/>
    </row>
    <row r="47" spans="1:10" ht="31.5">
      <c r="A47" s="154" t="s">
        <v>44</v>
      </c>
      <c r="B47" s="135" t="s">
        <v>79</v>
      </c>
      <c r="C47" s="153" t="s">
        <v>14</v>
      </c>
      <c r="D47" s="153" t="s">
        <v>129</v>
      </c>
      <c r="E47" s="153" t="s">
        <v>279</v>
      </c>
      <c r="F47" s="148" t="s">
        <v>42</v>
      </c>
      <c r="G47" s="138">
        <f>G48</f>
        <v>0</v>
      </c>
      <c r="H47" s="138">
        <f t="shared" si="2"/>
        <v>0</v>
      </c>
      <c r="I47" s="138"/>
      <c r="J47" s="138"/>
    </row>
    <row r="48" spans="1:10" ht="15.75">
      <c r="A48" s="145" t="s">
        <v>218</v>
      </c>
      <c r="B48" s="135" t="s">
        <v>79</v>
      </c>
      <c r="C48" s="153" t="s">
        <v>14</v>
      </c>
      <c r="D48" s="153" t="s">
        <v>129</v>
      </c>
      <c r="E48" s="153" t="s">
        <v>279</v>
      </c>
      <c r="F48" s="148" t="s">
        <v>146</v>
      </c>
      <c r="G48" s="138">
        <v>0</v>
      </c>
      <c r="H48" s="138">
        <f t="shared" si="2"/>
        <v>20</v>
      </c>
      <c r="I48" s="138">
        <v>20</v>
      </c>
      <c r="J48" s="138">
        <v>20</v>
      </c>
    </row>
    <row r="49" spans="1:10" ht="15.75">
      <c r="A49" s="150" t="s">
        <v>220</v>
      </c>
      <c r="B49" s="147" t="s">
        <v>79</v>
      </c>
      <c r="C49" s="148" t="s">
        <v>14</v>
      </c>
      <c r="D49" s="148" t="s">
        <v>129</v>
      </c>
      <c r="E49" s="148" t="s">
        <v>41</v>
      </c>
      <c r="F49" s="148" t="s">
        <v>42</v>
      </c>
      <c r="G49" s="133">
        <f>G50</f>
        <v>30</v>
      </c>
      <c r="H49" s="138">
        <f t="shared" si="2"/>
        <v>-10</v>
      </c>
      <c r="I49" s="133">
        <v>20</v>
      </c>
      <c r="J49" s="133">
        <v>20</v>
      </c>
    </row>
    <row r="50" spans="1:10" ht="15.75">
      <c r="A50" s="145" t="s">
        <v>103</v>
      </c>
      <c r="B50" s="147" t="s">
        <v>79</v>
      </c>
      <c r="C50" s="148" t="s">
        <v>14</v>
      </c>
      <c r="D50" s="148" t="s">
        <v>129</v>
      </c>
      <c r="E50" s="148" t="s">
        <v>219</v>
      </c>
      <c r="F50" s="148" t="s">
        <v>42</v>
      </c>
      <c r="G50" s="138">
        <f>G51</f>
        <v>30</v>
      </c>
      <c r="H50" s="138">
        <f t="shared" si="2"/>
        <v>-10</v>
      </c>
      <c r="I50" s="138">
        <v>20</v>
      </c>
      <c r="J50" s="138">
        <f>J51</f>
        <v>20</v>
      </c>
    </row>
    <row r="51" spans="1:10" ht="31.5">
      <c r="A51" s="145" t="s">
        <v>44</v>
      </c>
      <c r="B51" s="147" t="s">
        <v>79</v>
      </c>
      <c r="C51" s="148" t="s">
        <v>14</v>
      </c>
      <c r="D51" s="148" t="s">
        <v>129</v>
      </c>
      <c r="E51" s="148" t="s">
        <v>102</v>
      </c>
      <c r="F51" s="148" t="s">
        <v>42</v>
      </c>
      <c r="G51" s="138">
        <f>G52</f>
        <v>30</v>
      </c>
      <c r="H51" s="138">
        <f t="shared" si="2"/>
        <v>-10</v>
      </c>
      <c r="I51" s="138">
        <v>20</v>
      </c>
      <c r="J51" s="138">
        <v>20</v>
      </c>
    </row>
    <row r="52" spans="1:10" ht="15.75">
      <c r="A52" s="145" t="s">
        <v>218</v>
      </c>
      <c r="B52" s="147" t="s">
        <v>79</v>
      </c>
      <c r="C52" s="148" t="s">
        <v>14</v>
      </c>
      <c r="D52" s="148" t="s">
        <v>129</v>
      </c>
      <c r="E52" s="148" t="s">
        <v>102</v>
      </c>
      <c r="F52" s="148" t="s">
        <v>146</v>
      </c>
      <c r="G52" s="138">
        <v>30</v>
      </c>
      <c r="H52" s="138">
        <f t="shared" si="2"/>
        <v>-30</v>
      </c>
      <c r="I52" s="138"/>
      <c r="J52" s="138">
        <v>20</v>
      </c>
    </row>
    <row r="53" spans="1:10" ht="15.75">
      <c r="A53" s="7" t="s">
        <v>269</v>
      </c>
      <c r="B53" s="141" t="s">
        <v>79</v>
      </c>
      <c r="C53" s="151" t="s">
        <v>16</v>
      </c>
      <c r="D53" s="151" t="s">
        <v>15</v>
      </c>
      <c r="E53" s="151" t="s">
        <v>313</v>
      </c>
      <c r="F53" s="151" t="s">
        <v>42</v>
      </c>
      <c r="G53" s="133">
        <f>G54</f>
        <v>0</v>
      </c>
      <c r="H53" s="133">
        <f t="shared" si="2"/>
        <v>0</v>
      </c>
      <c r="I53" s="133">
        <f>I54</f>
        <v>0</v>
      </c>
      <c r="J53" s="133">
        <f>J54</f>
        <v>0</v>
      </c>
    </row>
    <row r="54" spans="1:10" ht="31.5">
      <c r="A54" s="155" t="s">
        <v>56</v>
      </c>
      <c r="B54" s="135" t="s">
        <v>79</v>
      </c>
      <c r="C54" s="153" t="s">
        <v>16</v>
      </c>
      <c r="D54" s="153" t="s">
        <v>17</v>
      </c>
      <c r="E54" s="153" t="s">
        <v>257</v>
      </c>
      <c r="F54" s="153" t="s">
        <v>42</v>
      </c>
      <c r="G54" s="138">
        <f>G55</f>
        <v>0</v>
      </c>
      <c r="H54" s="138">
        <f t="shared" si="2"/>
        <v>0</v>
      </c>
      <c r="I54" s="138">
        <f>I55</f>
        <v>0</v>
      </c>
      <c r="J54" s="138">
        <f>J55</f>
        <v>0</v>
      </c>
    </row>
    <row r="55" spans="1:10" ht="47.25">
      <c r="A55" s="154" t="s">
        <v>60</v>
      </c>
      <c r="B55" s="135" t="s">
        <v>79</v>
      </c>
      <c r="C55" s="153" t="s">
        <v>16</v>
      </c>
      <c r="D55" s="153" t="s">
        <v>17</v>
      </c>
      <c r="E55" s="153" t="s">
        <v>312</v>
      </c>
      <c r="F55" s="153" t="s">
        <v>42</v>
      </c>
      <c r="G55" s="138">
        <f>G56+G57</f>
        <v>0</v>
      </c>
      <c r="H55" s="138">
        <f t="shared" si="2"/>
        <v>0</v>
      </c>
      <c r="I55" s="138">
        <f>I56+I57</f>
        <v>0</v>
      </c>
      <c r="J55" s="138">
        <f>J56+J57</f>
        <v>0</v>
      </c>
    </row>
    <row r="56" spans="1:10" ht="47.25">
      <c r="A56" s="139" t="s">
        <v>212</v>
      </c>
      <c r="B56" s="135" t="s">
        <v>79</v>
      </c>
      <c r="C56" s="153" t="s">
        <v>16</v>
      </c>
      <c r="D56" s="153" t="s">
        <v>17</v>
      </c>
      <c r="E56" s="153" t="s">
        <v>312</v>
      </c>
      <c r="F56" s="153" t="s">
        <v>135</v>
      </c>
      <c r="G56" s="138">
        <v>0</v>
      </c>
      <c r="H56" s="138">
        <f t="shared" si="2"/>
        <v>0</v>
      </c>
      <c r="I56" s="138">
        <v>0</v>
      </c>
      <c r="J56" s="138">
        <v>0</v>
      </c>
    </row>
    <row r="57" spans="1:10" ht="47.25">
      <c r="A57" s="145" t="s">
        <v>275</v>
      </c>
      <c r="B57" s="135" t="s">
        <v>79</v>
      </c>
      <c r="C57" s="153" t="s">
        <v>16</v>
      </c>
      <c r="D57" s="153" t="s">
        <v>17</v>
      </c>
      <c r="E57" s="153" t="s">
        <v>312</v>
      </c>
      <c r="F57" s="153" t="s">
        <v>136</v>
      </c>
      <c r="G57" s="138">
        <v>0</v>
      </c>
      <c r="H57" s="138">
        <f t="shared" si="2"/>
        <v>0</v>
      </c>
      <c r="I57" s="138">
        <v>0</v>
      </c>
      <c r="J57" s="138">
        <v>0</v>
      </c>
    </row>
    <row r="58" spans="1:10" ht="15.75">
      <c r="A58" s="156" t="s">
        <v>221</v>
      </c>
      <c r="B58" s="130" t="s">
        <v>79</v>
      </c>
      <c r="C58" s="149" t="s">
        <v>16</v>
      </c>
      <c r="D58" s="149" t="s">
        <v>15</v>
      </c>
      <c r="E58" s="149" t="s">
        <v>41</v>
      </c>
      <c r="F58" s="149" t="s">
        <v>42</v>
      </c>
      <c r="G58" s="133">
        <f>G59</f>
        <v>40.9</v>
      </c>
      <c r="H58" s="133">
        <f t="shared" si="2"/>
        <v>4.800000000000004</v>
      </c>
      <c r="I58" s="133">
        <f>I59</f>
        <v>45.7</v>
      </c>
      <c r="J58" s="133">
        <f>J59</f>
        <v>45.7</v>
      </c>
    </row>
    <row r="59" spans="1:10" ht="31.5">
      <c r="A59" s="156" t="s">
        <v>56</v>
      </c>
      <c r="B59" s="147" t="s">
        <v>79</v>
      </c>
      <c r="C59" s="148" t="s">
        <v>16</v>
      </c>
      <c r="D59" s="148" t="s">
        <v>17</v>
      </c>
      <c r="E59" s="148" t="s">
        <v>314</v>
      </c>
      <c r="F59" s="148" t="s">
        <v>42</v>
      </c>
      <c r="G59" s="138">
        <f>G60</f>
        <v>40.9</v>
      </c>
      <c r="H59" s="138">
        <f>I59-G59</f>
        <v>4.800000000000004</v>
      </c>
      <c r="I59" s="138">
        <f>I60</f>
        <v>45.7</v>
      </c>
      <c r="J59" s="138">
        <f>J60</f>
        <v>45.7</v>
      </c>
    </row>
    <row r="60" spans="1:10" ht="47.25">
      <c r="A60" s="157" t="s">
        <v>60</v>
      </c>
      <c r="B60" s="147" t="s">
        <v>79</v>
      </c>
      <c r="C60" s="148" t="s">
        <v>16</v>
      </c>
      <c r="D60" s="148" t="s">
        <v>17</v>
      </c>
      <c r="E60" s="148" t="s">
        <v>61</v>
      </c>
      <c r="F60" s="148" t="s">
        <v>42</v>
      </c>
      <c r="G60" s="138">
        <f>G64+G65</f>
        <v>40.9</v>
      </c>
      <c r="H60" s="138">
        <f t="shared" si="2"/>
        <v>4.800000000000004</v>
      </c>
      <c r="I60" s="138">
        <f>I64+I65</f>
        <v>45.7</v>
      </c>
      <c r="J60" s="138">
        <f>J64+J65</f>
        <v>45.7</v>
      </c>
    </row>
    <row r="61" spans="1:10" ht="31.5" hidden="1">
      <c r="A61" s="150" t="s">
        <v>69</v>
      </c>
      <c r="B61" s="147" t="s">
        <v>79</v>
      </c>
      <c r="C61" s="148" t="s">
        <v>18</v>
      </c>
      <c r="D61" s="148" t="s">
        <v>55</v>
      </c>
      <c r="E61" s="148" t="s">
        <v>343</v>
      </c>
      <c r="F61" s="148" t="s">
        <v>42</v>
      </c>
      <c r="G61" s="133">
        <f>G62</f>
        <v>0</v>
      </c>
      <c r="H61" s="138">
        <f t="shared" si="2"/>
        <v>0</v>
      </c>
      <c r="I61" s="133">
        <f>I62</f>
        <v>0</v>
      </c>
      <c r="J61" s="133">
        <f>J62</f>
        <v>0</v>
      </c>
    </row>
    <row r="62" spans="1:10" ht="31.5" hidden="1">
      <c r="A62" s="145" t="s">
        <v>117</v>
      </c>
      <c r="B62" s="147" t="s">
        <v>79</v>
      </c>
      <c r="C62" s="148" t="s">
        <v>18</v>
      </c>
      <c r="D62" s="148" t="s">
        <v>55</v>
      </c>
      <c r="E62" s="148" t="s">
        <v>344</v>
      </c>
      <c r="F62" s="148" t="s">
        <v>42</v>
      </c>
      <c r="G62" s="138">
        <f>G63</f>
        <v>0</v>
      </c>
      <c r="H62" s="138">
        <f t="shared" si="2"/>
        <v>0</v>
      </c>
      <c r="I62" s="138">
        <f>I63</f>
        <v>0</v>
      </c>
      <c r="J62" s="138">
        <f>J63</f>
        <v>0</v>
      </c>
    </row>
    <row r="63" spans="1:10" ht="31.5" hidden="1">
      <c r="A63" s="145" t="s">
        <v>116</v>
      </c>
      <c r="B63" s="147" t="s">
        <v>79</v>
      </c>
      <c r="C63" s="148" t="s">
        <v>18</v>
      </c>
      <c r="D63" s="148" t="s">
        <v>55</v>
      </c>
      <c r="E63" s="148" t="s">
        <v>345</v>
      </c>
      <c r="F63" s="148" t="s">
        <v>58</v>
      </c>
      <c r="G63" s="138">
        <v>0</v>
      </c>
      <c r="H63" s="138">
        <f t="shared" si="2"/>
        <v>0</v>
      </c>
      <c r="I63" s="138">
        <v>0</v>
      </c>
      <c r="J63" s="138">
        <v>0</v>
      </c>
    </row>
    <row r="64" spans="1:10" ht="47.25">
      <c r="A64" s="145" t="s">
        <v>212</v>
      </c>
      <c r="B64" s="147" t="s">
        <v>79</v>
      </c>
      <c r="C64" s="148" t="s">
        <v>16</v>
      </c>
      <c r="D64" s="148" t="s">
        <v>17</v>
      </c>
      <c r="E64" s="148" t="s">
        <v>61</v>
      </c>
      <c r="F64" s="148" t="s">
        <v>135</v>
      </c>
      <c r="G64" s="138">
        <v>40.9</v>
      </c>
      <c r="H64" s="138">
        <f t="shared" si="2"/>
        <v>4.800000000000004</v>
      </c>
      <c r="I64" s="138">
        <v>45.7</v>
      </c>
      <c r="J64" s="138">
        <v>45.7</v>
      </c>
    </row>
    <row r="65" spans="1:10" ht="47.25" hidden="1">
      <c r="A65" s="145" t="s">
        <v>213</v>
      </c>
      <c r="B65" s="147" t="s">
        <v>79</v>
      </c>
      <c r="C65" s="148" t="s">
        <v>16</v>
      </c>
      <c r="D65" s="148" t="s">
        <v>17</v>
      </c>
      <c r="E65" s="148"/>
      <c r="F65" s="148"/>
      <c r="G65" s="138"/>
      <c r="H65" s="138">
        <f t="shared" si="2"/>
        <v>0</v>
      </c>
      <c r="I65" s="138">
        <v>0</v>
      </c>
      <c r="J65" s="138">
        <v>0</v>
      </c>
    </row>
    <row r="66" spans="1:10" ht="15.75" hidden="1">
      <c r="A66" s="146"/>
      <c r="B66" s="130"/>
      <c r="C66" s="130" t="s">
        <v>17</v>
      </c>
      <c r="D66" s="148" t="s">
        <v>18</v>
      </c>
      <c r="E66" s="148" t="s">
        <v>344</v>
      </c>
      <c r="F66" s="148" t="s">
        <v>348</v>
      </c>
      <c r="G66" s="138">
        <v>40.9</v>
      </c>
      <c r="H66" s="166"/>
      <c r="I66" s="138"/>
      <c r="J66" s="138"/>
    </row>
    <row r="67" spans="1:10" ht="15.75" hidden="1">
      <c r="A67" s="146"/>
      <c r="B67" s="130" t="s">
        <v>79</v>
      </c>
      <c r="C67" s="130" t="s">
        <v>17</v>
      </c>
      <c r="D67" s="148" t="s">
        <v>22</v>
      </c>
      <c r="E67" s="148" t="s">
        <v>345</v>
      </c>
      <c r="F67" s="148" t="s">
        <v>349</v>
      </c>
      <c r="G67" s="138">
        <v>40.9</v>
      </c>
      <c r="H67" s="166"/>
      <c r="I67" s="138"/>
      <c r="J67" s="138"/>
    </row>
    <row r="68" spans="1:10" ht="15.75" hidden="1">
      <c r="A68" s="145"/>
      <c r="B68" s="130" t="s">
        <v>79</v>
      </c>
      <c r="C68" s="130" t="s">
        <v>17</v>
      </c>
      <c r="D68" s="148" t="s">
        <v>342</v>
      </c>
      <c r="E68" s="148" t="s">
        <v>346</v>
      </c>
      <c r="F68" s="148" t="s">
        <v>350</v>
      </c>
      <c r="G68" s="138">
        <v>40.9</v>
      </c>
      <c r="H68" s="166"/>
      <c r="I68" s="138"/>
      <c r="J68" s="138"/>
    </row>
    <row r="69" spans="1:10" ht="45.75" customHeight="1">
      <c r="A69" s="145" t="s">
        <v>340</v>
      </c>
      <c r="B69" s="130" t="s">
        <v>79</v>
      </c>
      <c r="C69" s="130" t="s">
        <v>17</v>
      </c>
      <c r="D69" s="148"/>
      <c r="E69" s="148"/>
      <c r="F69" s="148"/>
      <c r="G69" s="138">
        <v>1.5</v>
      </c>
      <c r="H69" s="167">
        <v>0</v>
      </c>
      <c r="I69" s="138">
        <v>0.5</v>
      </c>
      <c r="J69" s="138">
        <v>0.5</v>
      </c>
    </row>
    <row r="70" spans="1:10" ht="38.25" customHeight="1">
      <c r="A70" s="145" t="s">
        <v>341</v>
      </c>
      <c r="B70" s="130" t="s">
        <v>79</v>
      </c>
      <c r="C70" s="130" t="s">
        <v>17</v>
      </c>
      <c r="D70" s="148" t="s">
        <v>321</v>
      </c>
      <c r="E70" s="148"/>
      <c r="F70" s="148"/>
      <c r="G70" s="138">
        <v>1.5</v>
      </c>
      <c r="H70" s="167">
        <v>0</v>
      </c>
      <c r="I70" s="138">
        <v>0.5</v>
      </c>
      <c r="J70" s="138">
        <v>0.5</v>
      </c>
    </row>
    <row r="71" spans="1:10" ht="34.5" customHeight="1">
      <c r="A71" s="145" t="s">
        <v>330</v>
      </c>
      <c r="B71" s="130" t="s">
        <v>79</v>
      </c>
      <c r="C71" s="130" t="s">
        <v>17</v>
      </c>
      <c r="D71" s="148" t="s">
        <v>321</v>
      </c>
      <c r="E71" s="148" t="s">
        <v>347</v>
      </c>
      <c r="F71" s="148" t="s">
        <v>143</v>
      </c>
      <c r="G71" s="138">
        <v>1.5</v>
      </c>
      <c r="H71" s="168"/>
      <c r="I71" s="138">
        <v>0.5</v>
      </c>
      <c r="J71" s="138">
        <v>0.5</v>
      </c>
    </row>
    <row r="72" spans="1:10" ht="24" customHeight="1">
      <c r="A72" s="150" t="s">
        <v>226</v>
      </c>
      <c r="B72" s="130" t="s">
        <v>79</v>
      </c>
      <c r="C72" s="149" t="s">
        <v>18</v>
      </c>
      <c r="D72" s="149" t="s">
        <v>15</v>
      </c>
      <c r="E72" s="149" t="s">
        <v>41</v>
      </c>
      <c r="F72" s="149" t="s">
        <v>42</v>
      </c>
      <c r="G72" s="133">
        <f>G73</f>
        <v>241.7</v>
      </c>
      <c r="H72" s="138">
        <f t="shared" si="2"/>
        <v>-241.7</v>
      </c>
      <c r="I72" s="133">
        <f aca="true" t="shared" si="3" ref="I72:J75">I73</f>
        <v>0</v>
      </c>
      <c r="J72" s="133">
        <f t="shared" si="3"/>
        <v>0</v>
      </c>
    </row>
    <row r="73" spans="1:10" ht="15.75">
      <c r="A73" s="145" t="s">
        <v>199</v>
      </c>
      <c r="B73" s="147" t="s">
        <v>79</v>
      </c>
      <c r="C73" s="148" t="s">
        <v>18</v>
      </c>
      <c r="D73" s="148" t="s">
        <v>198</v>
      </c>
      <c r="E73" s="148" t="s">
        <v>41</v>
      </c>
      <c r="F73" s="148" t="s">
        <v>42</v>
      </c>
      <c r="G73" s="138">
        <f>G74</f>
        <v>241.7</v>
      </c>
      <c r="H73" s="138">
        <f t="shared" si="2"/>
        <v>-241.7</v>
      </c>
      <c r="I73" s="138">
        <f t="shared" si="3"/>
        <v>0</v>
      </c>
      <c r="J73" s="138">
        <f t="shared" si="3"/>
        <v>0</v>
      </c>
    </row>
    <row r="74" spans="1:10" ht="53.25" customHeight="1">
      <c r="A74" s="145" t="s">
        <v>225</v>
      </c>
      <c r="B74" s="147" t="s">
        <v>79</v>
      </c>
      <c r="C74" s="148" t="s">
        <v>18</v>
      </c>
      <c r="D74" s="148" t="s">
        <v>198</v>
      </c>
      <c r="E74" s="148" t="s">
        <v>224</v>
      </c>
      <c r="F74" s="148" t="s">
        <v>42</v>
      </c>
      <c r="G74" s="138">
        <f>G75</f>
        <v>241.7</v>
      </c>
      <c r="H74" s="138">
        <f t="shared" si="2"/>
        <v>-241.7</v>
      </c>
      <c r="I74" s="138">
        <f t="shared" si="3"/>
        <v>0</v>
      </c>
      <c r="J74" s="138">
        <f t="shared" si="3"/>
        <v>0</v>
      </c>
    </row>
    <row r="75" spans="1:10" ht="63.75" customHeight="1">
      <c r="A75" s="145" t="s">
        <v>223</v>
      </c>
      <c r="B75" s="147" t="s">
        <v>79</v>
      </c>
      <c r="C75" s="148" t="s">
        <v>18</v>
      </c>
      <c r="D75" s="148" t="s">
        <v>198</v>
      </c>
      <c r="E75" s="148" t="s">
        <v>222</v>
      </c>
      <c r="F75" s="148" t="s">
        <v>42</v>
      </c>
      <c r="G75" s="138">
        <f>G76</f>
        <v>241.7</v>
      </c>
      <c r="H75" s="138">
        <f t="shared" si="2"/>
        <v>-241.7</v>
      </c>
      <c r="I75" s="138">
        <f t="shared" si="3"/>
        <v>0</v>
      </c>
      <c r="J75" s="138">
        <f t="shared" si="3"/>
        <v>0</v>
      </c>
    </row>
    <row r="76" spans="1:10" ht="65.25" customHeight="1">
      <c r="A76" s="145" t="s">
        <v>213</v>
      </c>
      <c r="B76" s="147" t="s">
        <v>79</v>
      </c>
      <c r="C76" s="148" t="s">
        <v>18</v>
      </c>
      <c r="D76" s="148" t="s">
        <v>198</v>
      </c>
      <c r="E76" s="148" t="s">
        <v>222</v>
      </c>
      <c r="F76" s="148" t="s">
        <v>136</v>
      </c>
      <c r="G76" s="138">
        <v>241.7</v>
      </c>
      <c r="H76" s="138">
        <f t="shared" si="2"/>
        <v>-241.7</v>
      </c>
      <c r="I76" s="138">
        <v>0</v>
      </c>
      <c r="J76" s="138">
        <v>0</v>
      </c>
    </row>
    <row r="77" spans="1:10" ht="31.5" hidden="1">
      <c r="A77" s="150" t="s">
        <v>45</v>
      </c>
      <c r="B77" s="147" t="s">
        <v>79</v>
      </c>
      <c r="C77" s="148" t="s">
        <v>19</v>
      </c>
      <c r="D77" s="148" t="s">
        <v>19</v>
      </c>
      <c r="E77" s="148" t="s">
        <v>41</v>
      </c>
      <c r="F77" s="148" t="s">
        <v>42</v>
      </c>
      <c r="G77" s="133">
        <f>G78</f>
        <v>93.03999999999999</v>
      </c>
      <c r="H77" s="133">
        <f t="shared" si="2"/>
        <v>33.06</v>
      </c>
      <c r="I77" s="133">
        <f>I79+I80</f>
        <v>126.1</v>
      </c>
      <c r="J77" s="133">
        <f>J79+J80</f>
        <v>126.1</v>
      </c>
    </row>
    <row r="78" spans="1:10" ht="31.5" hidden="1">
      <c r="A78" s="145" t="s">
        <v>46</v>
      </c>
      <c r="B78" s="147" t="s">
        <v>79</v>
      </c>
      <c r="C78" s="148" t="s">
        <v>19</v>
      </c>
      <c r="D78" s="148" t="s">
        <v>19</v>
      </c>
      <c r="E78" s="148" t="s">
        <v>89</v>
      </c>
      <c r="F78" s="148" t="s">
        <v>42</v>
      </c>
      <c r="G78" s="138">
        <f>G79+G80</f>
        <v>93.03999999999999</v>
      </c>
      <c r="H78" s="138">
        <f t="shared" si="2"/>
        <v>33.06</v>
      </c>
      <c r="I78" s="138">
        <f>I79+I80</f>
        <v>126.1</v>
      </c>
      <c r="J78" s="138">
        <f>J79+J80</f>
        <v>126.1</v>
      </c>
    </row>
    <row r="79" spans="1:10" ht="15.75" hidden="1">
      <c r="A79" s="145" t="s">
        <v>137</v>
      </c>
      <c r="B79" s="147" t="s">
        <v>79</v>
      </c>
      <c r="C79" s="148" t="s">
        <v>19</v>
      </c>
      <c r="D79" s="148" t="s">
        <v>19</v>
      </c>
      <c r="E79" s="148" t="s">
        <v>89</v>
      </c>
      <c r="F79" s="148" t="s">
        <v>135</v>
      </c>
      <c r="G79" s="138">
        <v>78.97</v>
      </c>
      <c r="H79" s="138">
        <f t="shared" si="2"/>
        <v>17.03</v>
      </c>
      <c r="I79" s="138">
        <v>96</v>
      </c>
      <c r="J79" s="138">
        <v>96</v>
      </c>
    </row>
    <row r="80" spans="1:10" ht="31.5" hidden="1">
      <c r="A80" s="145" t="s">
        <v>138</v>
      </c>
      <c r="B80" s="147" t="s">
        <v>79</v>
      </c>
      <c r="C80" s="148" t="s">
        <v>19</v>
      </c>
      <c r="D80" s="148" t="s">
        <v>19</v>
      </c>
      <c r="E80" s="148" t="s">
        <v>89</v>
      </c>
      <c r="F80" s="148" t="s">
        <v>136</v>
      </c>
      <c r="G80" s="138">
        <v>14.07</v>
      </c>
      <c r="H80" s="138">
        <f t="shared" si="2"/>
        <v>16.03</v>
      </c>
      <c r="I80" s="138">
        <v>30.1</v>
      </c>
      <c r="J80" s="138">
        <v>30.1</v>
      </c>
    </row>
    <row r="81" spans="1:10" ht="15.75">
      <c r="A81" s="132" t="s">
        <v>62</v>
      </c>
      <c r="B81" s="130" t="s">
        <v>79</v>
      </c>
      <c r="C81" s="130" t="s">
        <v>22</v>
      </c>
      <c r="D81" s="130" t="s">
        <v>15</v>
      </c>
      <c r="E81" s="130" t="s">
        <v>41</v>
      </c>
      <c r="F81" s="130" t="s">
        <v>42</v>
      </c>
      <c r="G81" s="133">
        <f>G82+G97+G93</f>
        <v>268.1</v>
      </c>
      <c r="H81" s="133">
        <f t="shared" si="2"/>
        <v>-56.400000000000034</v>
      </c>
      <c r="I81" s="133">
        <f>I82+I86+I91+I97</f>
        <v>211.7</v>
      </c>
      <c r="J81" s="133">
        <f>J97+J91+J86+J84</f>
        <v>211.7</v>
      </c>
    </row>
    <row r="82" spans="1:10" ht="15" customHeight="1">
      <c r="A82" s="158" t="s">
        <v>231</v>
      </c>
      <c r="B82" s="147" t="s">
        <v>79</v>
      </c>
      <c r="C82" s="147" t="s">
        <v>22</v>
      </c>
      <c r="D82" s="147" t="s">
        <v>16</v>
      </c>
      <c r="E82" s="147" t="s">
        <v>41</v>
      </c>
      <c r="F82" s="147" t="s">
        <v>42</v>
      </c>
      <c r="G82" s="138">
        <f>G83</f>
        <v>238.10000000000002</v>
      </c>
      <c r="H82" s="133">
        <f t="shared" si="2"/>
        <v>-51.10000000000002</v>
      </c>
      <c r="I82" s="138">
        <f>I83</f>
        <v>187</v>
      </c>
      <c r="J82" s="138">
        <f>J83</f>
        <v>187</v>
      </c>
    </row>
    <row r="83" spans="1:10" ht="15.75">
      <c r="A83" s="158" t="s">
        <v>229</v>
      </c>
      <c r="B83" s="147" t="s">
        <v>79</v>
      </c>
      <c r="C83" s="147" t="s">
        <v>22</v>
      </c>
      <c r="D83" s="147" t="s">
        <v>16</v>
      </c>
      <c r="E83" s="147" t="s">
        <v>230</v>
      </c>
      <c r="F83" s="147" t="s">
        <v>42</v>
      </c>
      <c r="G83" s="138">
        <f>G84</f>
        <v>238.10000000000002</v>
      </c>
      <c r="H83" s="133">
        <f t="shared" si="2"/>
        <v>-51.10000000000002</v>
      </c>
      <c r="I83" s="138">
        <f>I84</f>
        <v>187</v>
      </c>
      <c r="J83" s="138">
        <f>J84</f>
        <v>187</v>
      </c>
    </row>
    <row r="84" spans="1:10" ht="31.5">
      <c r="A84" s="158" t="s">
        <v>228</v>
      </c>
      <c r="B84" s="147" t="s">
        <v>79</v>
      </c>
      <c r="C84" s="147" t="s">
        <v>22</v>
      </c>
      <c r="D84" s="147" t="s">
        <v>16</v>
      </c>
      <c r="E84" s="147" t="s">
        <v>90</v>
      </c>
      <c r="F84" s="147" t="s">
        <v>42</v>
      </c>
      <c r="G84" s="138">
        <f>G85+G86+G91+G92</f>
        <v>238.10000000000002</v>
      </c>
      <c r="H84" s="138">
        <f t="shared" si="2"/>
        <v>-51.10000000000002</v>
      </c>
      <c r="I84" s="138">
        <v>187</v>
      </c>
      <c r="J84" s="138">
        <v>187</v>
      </c>
    </row>
    <row r="85" spans="1:10" ht="47.25" hidden="1">
      <c r="A85" s="145" t="s">
        <v>212</v>
      </c>
      <c r="B85" s="147" t="s">
        <v>79</v>
      </c>
      <c r="C85" s="147" t="s">
        <v>22</v>
      </c>
      <c r="D85" s="147" t="s">
        <v>16</v>
      </c>
      <c r="E85" s="147" t="s">
        <v>90</v>
      </c>
      <c r="F85" s="147" t="s">
        <v>135</v>
      </c>
      <c r="G85" s="138">
        <v>0</v>
      </c>
      <c r="H85" s="138">
        <f t="shared" si="2"/>
        <v>0</v>
      </c>
      <c r="I85" s="138">
        <v>0</v>
      </c>
      <c r="J85" s="138">
        <v>0</v>
      </c>
    </row>
    <row r="86" spans="1:10" ht="47.25">
      <c r="A86" s="145" t="s">
        <v>213</v>
      </c>
      <c r="B86" s="147" t="s">
        <v>79</v>
      </c>
      <c r="C86" s="147" t="s">
        <v>22</v>
      </c>
      <c r="D86" s="147" t="s">
        <v>16</v>
      </c>
      <c r="E86" s="147" t="s">
        <v>90</v>
      </c>
      <c r="F86" s="147" t="s">
        <v>136</v>
      </c>
      <c r="G86" s="138">
        <v>182.8</v>
      </c>
      <c r="H86" s="138">
        <v>103.2</v>
      </c>
      <c r="I86" s="138">
        <v>7.7</v>
      </c>
      <c r="J86" s="138">
        <v>7.7</v>
      </c>
    </row>
    <row r="87" spans="1:10" ht="31.5" hidden="1">
      <c r="A87" s="145" t="s">
        <v>182</v>
      </c>
      <c r="B87" s="147" t="s">
        <v>79</v>
      </c>
      <c r="C87" s="147" t="s">
        <v>22</v>
      </c>
      <c r="D87" s="147" t="s">
        <v>16</v>
      </c>
      <c r="E87" s="147" t="s">
        <v>180</v>
      </c>
      <c r="F87" s="147" t="s">
        <v>42</v>
      </c>
      <c r="G87" s="138"/>
      <c r="H87" s="138">
        <f t="shared" si="2"/>
        <v>30</v>
      </c>
      <c r="I87" s="138">
        <f>I88</f>
        <v>30</v>
      </c>
      <c r="J87" s="138">
        <f>J88</f>
        <v>30</v>
      </c>
    </row>
    <row r="88" spans="1:10" ht="31.5" hidden="1">
      <c r="A88" s="145" t="s">
        <v>183</v>
      </c>
      <c r="B88" s="147" t="s">
        <v>181</v>
      </c>
      <c r="C88" s="147" t="s">
        <v>22</v>
      </c>
      <c r="D88" s="147" t="s">
        <v>16</v>
      </c>
      <c r="E88" s="147" t="s">
        <v>180</v>
      </c>
      <c r="F88" s="147" t="s">
        <v>136</v>
      </c>
      <c r="G88" s="138"/>
      <c r="H88" s="138">
        <f t="shared" si="2"/>
        <v>30</v>
      </c>
      <c r="I88" s="138">
        <v>30</v>
      </c>
      <c r="J88" s="138">
        <v>30</v>
      </c>
    </row>
    <row r="89" spans="1:10" ht="15.75" hidden="1">
      <c r="A89" s="159" t="s">
        <v>62</v>
      </c>
      <c r="B89" s="147" t="s">
        <v>79</v>
      </c>
      <c r="C89" s="148" t="s">
        <v>22</v>
      </c>
      <c r="D89" s="148" t="s">
        <v>15</v>
      </c>
      <c r="E89" s="148" t="s">
        <v>41</v>
      </c>
      <c r="F89" s="148" t="s">
        <v>42</v>
      </c>
      <c r="G89" s="133">
        <f>G100</f>
        <v>30</v>
      </c>
      <c r="H89" s="138">
        <f t="shared" si="2"/>
        <v>-20</v>
      </c>
      <c r="I89" s="133">
        <f>I100</f>
        <v>10</v>
      </c>
      <c r="J89" s="133">
        <f>J100</f>
        <v>10</v>
      </c>
    </row>
    <row r="90" spans="1:10" ht="15.75" hidden="1">
      <c r="A90" s="145"/>
      <c r="B90" s="147" t="s">
        <v>79</v>
      </c>
      <c r="C90" s="148" t="s">
        <v>22</v>
      </c>
      <c r="D90" s="148" t="s">
        <v>17</v>
      </c>
      <c r="E90" s="148" t="s">
        <v>132</v>
      </c>
      <c r="F90" s="148" t="s">
        <v>42</v>
      </c>
      <c r="G90" s="138" t="e">
        <f>#REF!</f>
        <v>#REF!</v>
      </c>
      <c r="H90" s="138" t="e">
        <f t="shared" si="2"/>
        <v>#REF!</v>
      </c>
      <c r="I90" s="138" t="e">
        <f>#REF!</f>
        <v>#REF!</v>
      </c>
      <c r="J90" s="138" t="e">
        <f>#REF!</f>
        <v>#REF!</v>
      </c>
    </row>
    <row r="91" spans="1:10" ht="31.5">
      <c r="A91" s="145" t="s">
        <v>328</v>
      </c>
      <c r="B91" s="147" t="s">
        <v>79</v>
      </c>
      <c r="C91" s="148" t="s">
        <v>22</v>
      </c>
      <c r="D91" s="148" t="s">
        <v>16</v>
      </c>
      <c r="E91" s="148" t="s">
        <v>90</v>
      </c>
      <c r="F91" s="148" t="s">
        <v>144</v>
      </c>
      <c r="G91" s="138">
        <v>53</v>
      </c>
      <c r="H91" s="138">
        <f t="shared" si="2"/>
        <v>-46</v>
      </c>
      <c r="I91" s="138">
        <v>7</v>
      </c>
      <c r="J91" s="138">
        <v>7</v>
      </c>
    </row>
    <row r="92" spans="1:10" ht="31.5">
      <c r="A92" s="145" t="s">
        <v>326</v>
      </c>
      <c r="B92" s="147" t="s">
        <v>79</v>
      </c>
      <c r="C92" s="148" t="s">
        <v>22</v>
      </c>
      <c r="D92" s="148" t="s">
        <v>16</v>
      </c>
      <c r="E92" s="148" t="s">
        <v>90</v>
      </c>
      <c r="F92" s="148" t="s">
        <v>143</v>
      </c>
      <c r="G92" s="138">
        <v>2.3</v>
      </c>
      <c r="H92" s="138">
        <f t="shared" si="2"/>
        <v>-2.3</v>
      </c>
      <c r="I92" s="138">
        <v>0</v>
      </c>
      <c r="J92" s="138">
        <v>0</v>
      </c>
    </row>
    <row r="93" spans="1:10" ht="63" hidden="1">
      <c r="A93" s="160" t="s">
        <v>324</v>
      </c>
      <c r="B93" s="135" t="s">
        <v>79</v>
      </c>
      <c r="C93" s="153" t="s">
        <v>22</v>
      </c>
      <c r="D93" s="153" t="s">
        <v>17</v>
      </c>
      <c r="E93" s="153" t="s">
        <v>306</v>
      </c>
      <c r="F93" s="153" t="s">
        <v>42</v>
      </c>
      <c r="G93" s="138">
        <f>G94</f>
        <v>0</v>
      </c>
      <c r="H93" s="138">
        <f t="shared" si="2"/>
        <v>0</v>
      </c>
      <c r="I93" s="138">
        <v>0</v>
      </c>
      <c r="J93" s="138">
        <v>0</v>
      </c>
    </row>
    <row r="94" spans="1:10" ht="31.5" hidden="1">
      <c r="A94" s="143" t="s">
        <v>292</v>
      </c>
      <c r="B94" s="135" t="s">
        <v>79</v>
      </c>
      <c r="C94" s="153" t="s">
        <v>22</v>
      </c>
      <c r="D94" s="153" t="s">
        <v>17</v>
      </c>
      <c r="E94" s="153" t="s">
        <v>315</v>
      </c>
      <c r="F94" s="153" t="s">
        <v>42</v>
      </c>
      <c r="G94" s="138">
        <f>G95</f>
        <v>0</v>
      </c>
      <c r="H94" s="138">
        <f t="shared" si="2"/>
        <v>0</v>
      </c>
      <c r="I94" s="138">
        <v>0</v>
      </c>
      <c r="J94" s="138">
        <v>0</v>
      </c>
    </row>
    <row r="95" spans="1:10" ht="47.25" hidden="1">
      <c r="A95" s="143" t="s">
        <v>293</v>
      </c>
      <c r="B95" s="135" t="s">
        <v>79</v>
      </c>
      <c r="C95" s="153" t="s">
        <v>22</v>
      </c>
      <c r="D95" s="153" t="s">
        <v>17</v>
      </c>
      <c r="E95" s="153" t="s">
        <v>315</v>
      </c>
      <c r="F95" s="153" t="s">
        <v>42</v>
      </c>
      <c r="G95" s="138">
        <f>G96</f>
        <v>0</v>
      </c>
      <c r="H95" s="138">
        <f t="shared" si="2"/>
        <v>0</v>
      </c>
      <c r="I95" s="138">
        <v>0</v>
      </c>
      <c r="J95" s="138">
        <v>0</v>
      </c>
    </row>
    <row r="96" spans="1:10" ht="31.5" hidden="1">
      <c r="A96" s="145" t="s">
        <v>294</v>
      </c>
      <c r="B96" s="135" t="s">
        <v>79</v>
      </c>
      <c r="C96" s="153" t="s">
        <v>22</v>
      </c>
      <c r="D96" s="153" t="s">
        <v>17</v>
      </c>
      <c r="E96" s="153" t="s">
        <v>315</v>
      </c>
      <c r="F96" s="153" t="s">
        <v>136</v>
      </c>
      <c r="G96" s="138">
        <v>0</v>
      </c>
      <c r="H96" s="138">
        <f t="shared" si="2"/>
        <v>0</v>
      </c>
      <c r="I96" s="138">
        <v>0</v>
      </c>
      <c r="J96" s="138">
        <v>0</v>
      </c>
    </row>
    <row r="97" spans="1:10" ht="15.75">
      <c r="A97" s="145" t="s">
        <v>131</v>
      </c>
      <c r="B97" s="147" t="s">
        <v>79</v>
      </c>
      <c r="C97" s="148" t="s">
        <v>22</v>
      </c>
      <c r="D97" s="148" t="s">
        <v>17</v>
      </c>
      <c r="E97" s="148" t="s">
        <v>41</v>
      </c>
      <c r="F97" s="148" t="s">
        <v>42</v>
      </c>
      <c r="G97" s="138">
        <f>G98</f>
        <v>30</v>
      </c>
      <c r="H97" s="138">
        <f t="shared" si="2"/>
        <v>-20</v>
      </c>
      <c r="I97" s="138">
        <f aca="true" t="shared" si="4" ref="I97:J99">I98</f>
        <v>10</v>
      </c>
      <c r="J97" s="138">
        <f t="shared" si="4"/>
        <v>10</v>
      </c>
    </row>
    <row r="98" spans="1:10" ht="15.75">
      <c r="A98" s="145" t="s">
        <v>131</v>
      </c>
      <c r="B98" s="147" t="s">
        <v>79</v>
      </c>
      <c r="C98" s="148" t="s">
        <v>22</v>
      </c>
      <c r="D98" s="148" t="s">
        <v>17</v>
      </c>
      <c r="E98" s="148" t="s">
        <v>227</v>
      </c>
      <c r="F98" s="148" t="s">
        <v>42</v>
      </c>
      <c r="G98" s="138">
        <f>G99</f>
        <v>30</v>
      </c>
      <c r="H98" s="138">
        <f t="shared" si="2"/>
        <v>-20</v>
      </c>
      <c r="I98" s="138">
        <v>10</v>
      </c>
      <c r="J98" s="138">
        <v>10</v>
      </c>
    </row>
    <row r="99" spans="1:10" ht="31.5">
      <c r="A99" s="145" t="s">
        <v>245</v>
      </c>
      <c r="B99" s="147" t="s">
        <v>79</v>
      </c>
      <c r="C99" s="148" t="s">
        <v>22</v>
      </c>
      <c r="D99" s="148" t="s">
        <v>17</v>
      </c>
      <c r="E99" s="148" t="s">
        <v>132</v>
      </c>
      <c r="F99" s="148" t="s">
        <v>42</v>
      </c>
      <c r="G99" s="138">
        <f>G100</f>
        <v>30</v>
      </c>
      <c r="H99" s="138">
        <f t="shared" si="2"/>
        <v>-20</v>
      </c>
      <c r="I99" s="138">
        <f t="shared" si="4"/>
        <v>10</v>
      </c>
      <c r="J99" s="138">
        <f t="shared" si="4"/>
        <v>10</v>
      </c>
    </row>
    <row r="100" spans="1:10" ht="62.25" customHeight="1">
      <c r="A100" s="145" t="s">
        <v>213</v>
      </c>
      <c r="B100" s="147" t="s">
        <v>79</v>
      </c>
      <c r="C100" s="148" t="s">
        <v>22</v>
      </c>
      <c r="D100" s="148" t="s">
        <v>17</v>
      </c>
      <c r="E100" s="148" t="s">
        <v>132</v>
      </c>
      <c r="F100" s="148" t="s">
        <v>136</v>
      </c>
      <c r="G100" s="138">
        <v>30</v>
      </c>
      <c r="H100" s="138">
        <f t="shared" si="2"/>
        <v>-20</v>
      </c>
      <c r="I100" s="138">
        <v>10</v>
      </c>
      <c r="J100" s="138">
        <v>10</v>
      </c>
    </row>
    <row r="101" spans="1:10" ht="15.75">
      <c r="A101" s="145" t="s">
        <v>235</v>
      </c>
      <c r="B101" s="130" t="s">
        <v>79</v>
      </c>
      <c r="C101" s="149" t="s">
        <v>19</v>
      </c>
      <c r="D101" s="149" t="s">
        <v>15</v>
      </c>
      <c r="E101" s="149" t="s">
        <v>41</v>
      </c>
      <c r="F101" s="149" t="s">
        <v>42</v>
      </c>
      <c r="G101" s="133">
        <f>G102+G107</f>
        <v>181.6</v>
      </c>
      <c r="H101" s="133">
        <f>I101-G101</f>
        <v>-65.5</v>
      </c>
      <c r="I101" s="133">
        <f>I102+I107</f>
        <v>116.1</v>
      </c>
      <c r="J101" s="133">
        <f>J102+J107</f>
        <v>104</v>
      </c>
    </row>
    <row r="102" spans="1:10" ht="63" hidden="1">
      <c r="A102" s="160" t="s">
        <v>333</v>
      </c>
      <c r="B102" s="135" t="s">
        <v>79</v>
      </c>
      <c r="C102" s="153" t="s">
        <v>19</v>
      </c>
      <c r="D102" s="153" t="s">
        <v>15</v>
      </c>
      <c r="E102" s="153" t="s">
        <v>306</v>
      </c>
      <c r="F102" s="153" t="s">
        <v>42</v>
      </c>
      <c r="G102" s="138">
        <v>0</v>
      </c>
      <c r="H102" s="138">
        <f>H103</f>
        <v>-196.5</v>
      </c>
      <c r="I102" s="138">
        <v>0</v>
      </c>
      <c r="J102" s="138">
        <v>0</v>
      </c>
    </row>
    <row r="103" spans="1:10" ht="63" hidden="1">
      <c r="A103" s="143" t="s">
        <v>331</v>
      </c>
      <c r="B103" s="135" t="s">
        <v>79</v>
      </c>
      <c r="C103" s="153" t="s">
        <v>19</v>
      </c>
      <c r="D103" s="153" t="s">
        <v>19</v>
      </c>
      <c r="E103" s="153" t="s">
        <v>89</v>
      </c>
      <c r="F103" s="153" t="s">
        <v>42</v>
      </c>
      <c r="G103" s="138">
        <v>0</v>
      </c>
      <c r="H103" s="138">
        <f>H104</f>
        <v>-196.5</v>
      </c>
      <c r="I103" s="138">
        <v>0</v>
      </c>
      <c r="J103" s="138">
        <v>0</v>
      </c>
    </row>
    <row r="104" spans="1:10" ht="94.5" hidden="1">
      <c r="A104" s="139" t="s">
        <v>332</v>
      </c>
      <c r="B104" s="135" t="s">
        <v>79</v>
      </c>
      <c r="C104" s="153" t="s">
        <v>19</v>
      </c>
      <c r="D104" s="153" t="s">
        <v>19</v>
      </c>
      <c r="E104" s="153" t="s">
        <v>317</v>
      </c>
      <c r="F104" s="153" t="s">
        <v>42</v>
      </c>
      <c r="G104" s="138">
        <v>0</v>
      </c>
      <c r="H104" s="138">
        <f>H105+H106</f>
        <v>-196.5</v>
      </c>
      <c r="I104" s="138">
        <v>0</v>
      </c>
      <c r="J104" s="138">
        <v>0</v>
      </c>
    </row>
    <row r="105" spans="1:10" ht="47.25" hidden="1">
      <c r="A105" s="139" t="s">
        <v>212</v>
      </c>
      <c r="B105" s="135" t="s">
        <v>79</v>
      </c>
      <c r="C105" s="153" t="s">
        <v>19</v>
      </c>
      <c r="D105" s="153" t="s">
        <v>19</v>
      </c>
      <c r="E105" s="153" t="s">
        <v>317</v>
      </c>
      <c r="F105" s="153" t="s">
        <v>135</v>
      </c>
      <c r="G105" s="138"/>
      <c r="H105" s="138">
        <f>H106+H107</f>
        <v>-131</v>
      </c>
      <c r="I105" s="138">
        <v>0</v>
      </c>
      <c r="J105" s="138">
        <v>0</v>
      </c>
    </row>
    <row r="106" spans="1:10" ht="47.25" hidden="1">
      <c r="A106" s="145" t="s">
        <v>275</v>
      </c>
      <c r="B106" s="135" t="s">
        <v>79</v>
      </c>
      <c r="C106" s="153" t="s">
        <v>19</v>
      </c>
      <c r="D106" s="153" t="s">
        <v>19</v>
      </c>
      <c r="E106" s="153" t="s">
        <v>317</v>
      </c>
      <c r="F106" s="153" t="s">
        <v>136</v>
      </c>
      <c r="G106" s="138">
        <v>0</v>
      </c>
      <c r="H106" s="138">
        <f>H107+H108</f>
        <v>-65.5</v>
      </c>
      <c r="I106" s="138">
        <v>0</v>
      </c>
      <c r="J106" s="138">
        <v>0</v>
      </c>
    </row>
    <row r="107" spans="1:10" ht="31.5">
      <c r="A107" s="145" t="s">
        <v>45</v>
      </c>
      <c r="B107" s="147" t="s">
        <v>79</v>
      </c>
      <c r="C107" s="148" t="s">
        <v>19</v>
      </c>
      <c r="D107" s="148" t="s">
        <v>19</v>
      </c>
      <c r="E107" s="148" t="s">
        <v>41</v>
      </c>
      <c r="F107" s="148" t="s">
        <v>42</v>
      </c>
      <c r="G107" s="138">
        <v>181.6</v>
      </c>
      <c r="H107" s="138">
        <f aca="true" t="shared" si="5" ref="H107:H157">I107-G107</f>
        <v>-65.5</v>
      </c>
      <c r="I107" s="138">
        <f>I110+I111</f>
        <v>116.1</v>
      </c>
      <c r="J107" s="138">
        <f>J110+J111</f>
        <v>104</v>
      </c>
    </row>
    <row r="108" spans="1:10" ht="37.5" customHeight="1">
      <c r="A108" s="145" t="s">
        <v>234</v>
      </c>
      <c r="B108" s="147" t="s">
        <v>79</v>
      </c>
      <c r="C108" s="148" t="s">
        <v>19</v>
      </c>
      <c r="D108" s="148" t="s">
        <v>19</v>
      </c>
      <c r="E108" s="148" t="s">
        <v>233</v>
      </c>
      <c r="F108" s="148" t="s">
        <v>42</v>
      </c>
      <c r="G108" s="138">
        <v>181.6</v>
      </c>
      <c r="H108" s="138">
        <v>0</v>
      </c>
      <c r="I108" s="138">
        <v>116.1</v>
      </c>
      <c r="J108" s="138">
        <v>104</v>
      </c>
    </row>
    <row r="109" spans="1:10" ht="31.5">
      <c r="A109" s="145" t="s">
        <v>232</v>
      </c>
      <c r="B109" s="147" t="s">
        <v>79</v>
      </c>
      <c r="C109" s="148" t="s">
        <v>19</v>
      </c>
      <c r="D109" s="148" t="s">
        <v>19</v>
      </c>
      <c r="E109" s="148" t="s">
        <v>89</v>
      </c>
      <c r="F109" s="148" t="s">
        <v>42</v>
      </c>
      <c r="G109" s="138">
        <f>G110+G111+G112</f>
        <v>181.6</v>
      </c>
      <c r="H109" s="138">
        <f t="shared" si="5"/>
        <v>-65.5</v>
      </c>
      <c r="I109" s="138">
        <f>I110+I111+I112</f>
        <v>116.1</v>
      </c>
      <c r="J109" s="138">
        <v>104</v>
      </c>
    </row>
    <row r="110" spans="1:10" ht="47.25">
      <c r="A110" s="145" t="s">
        <v>212</v>
      </c>
      <c r="B110" s="147" t="s">
        <v>79</v>
      </c>
      <c r="C110" s="148" t="s">
        <v>19</v>
      </c>
      <c r="D110" s="148" t="s">
        <v>19</v>
      </c>
      <c r="E110" s="148" t="s">
        <v>89</v>
      </c>
      <c r="F110" s="148" t="s">
        <v>135</v>
      </c>
      <c r="G110" s="138">
        <v>91.5</v>
      </c>
      <c r="H110" s="138">
        <f t="shared" si="5"/>
        <v>4.5</v>
      </c>
      <c r="I110" s="138">
        <v>96</v>
      </c>
      <c r="J110" s="138">
        <v>96</v>
      </c>
    </row>
    <row r="111" spans="1:10" ht="61.5" customHeight="1">
      <c r="A111" s="145" t="s">
        <v>213</v>
      </c>
      <c r="B111" s="147" t="s">
        <v>79</v>
      </c>
      <c r="C111" s="148" t="s">
        <v>19</v>
      </c>
      <c r="D111" s="148" t="s">
        <v>19</v>
      </c>
      <c r="E111" s="148" t="s">
        <v>89</v>
      </c>
      <c r="F111" s="148" t="s">
        <v>136</v>
      </c>
      <c r="G111" s="138">
        <v>78</v>
      </c>
      <c r="H111" s="138">
        <f t="shared" si="5"/>
        <v>-57.9</v>
      </c>
      <c r="I111" s="138">
        <v>20.1</v>
      </c>
      <c r="J111" s="138">
        <v>8</v>
      </c>
    </row>
    <row r="112" spans="1:10" ht="31.5">
      <c r="A112" s="145" t="s">
        <v>326</v>
      </c>
      <c r="B112" s="147" t="s">
        <v>79</v>
      </c>
      <c r="C112" s="148" t="s">
        <v>19</v>
      </c>
      <c r="D112" s="148" t="s">
        <v>19</v>
      </c>
      <c r="E112" s="148" t="s">
        <v>89</v>
      </c>
      <c r="F112" s="148" t="s">
        <v>143</v>
      </c>
      <c r="G112" s="138">
        <v>12.1</v>
      </c>
      <c r="H112" s="138">
        <f t="shared" si="5"/>
        <v>-12.1</v>
      </c>
      <c r="I112" s="138"/>
      <c r="J112" s="138"/>
    </row>
    <row r="113" spans="1:10" ht="20.25" customHeight="1">
      <c r="A113" s="132" t="s">
        <v>238</v>
      </c>
      <c r="B113" s="130" t="s">
        <v>79</v>
      </c>
      <c r="C113" s="130" t="s">
        <v>23</v>
      </c>
      <c r="D113" s="130" t="s">
        <v>15</v>
      </c>
      <c r="E113" s="130" t="s">
        <v>41</v>
      </c>
      <c r="F113" s="130" t="s">
        <v>42</v>
      </c>
      <c r="G113" s="133">
        <f>G115+G130+G140</f>
        <v>182.39999999999998</v>
      </c>
      <c r="H113" s="133">
        <f t="shared" si="5"/>
        <v>-105.49999999999997</v>
      </c>
      <c r="I113" s="133">
        <f>I115+I130+I140</f>
        <v>76.9</v>
      </c>
      <c r="J113" s="133">
        <f>J115+J130+J140</f>
        <v>41.2</v>
      </c>
    </row>
    <row r="114" spans="1:10" ht="15.75">
      <c r="A114" s="145" t="s">
        <v>237</v>
      </c>
      <c r="B114" s="147" t="s">
        <v>79</v>
      </c>
      <c r="C114" s="148" t="s">
        <v>23</v>
      </c>
      <c r="D114" s="148" t="s">
        <v>15</v>
      </c>
      <c r="E114" s="148" t="s">
        <v>41</v>
      </c>
      <c r="F114" s="148" t="s">
        <v>42</v>
      </c>
      <c r="G114" s="138">
        <f>G115</f>
        <v>85.1</v>
      </c>
      <c r="H114" s="138">
        <f t="shared" si="5"/>
        <v>-11.199999999999989</v>
      </c>
      <c r="I114" s="138">
        <f>I115</f>
        <v>73.9</v>
      </c>
      <c r="J114" s="138">
        <f>J115+J128</f>
        <v>41.2</v>
      </c>
    </row>
    <row r="115" spans="1:10" ht="15.75">
      <c r="A115" s="150" t="s">
        <v>47</v>
      </c>
      <c r="B115" s="130" t="s">
        <v>79</v>
      </c>
      <c r="C115" s="149" t="s">
        <v>23</v>
      </c>
      <c r="D115" s="149" t="s">
        <v>14</v>
      </c>
      <c r="E115" s="149" t="s">
        <v>41</v>
      </c>
      <c r="F115" s="149" t="s">
        <v>42</v>
      </c>
      <c r="G115" s="133">
        <f>G121+G116</f>
        <v>85.1</v>
      </c>
      <c r="H115" s="133">
        <f t="shared" si="5"/>
        <v>-11.199999999999989</v>
      </c>
      <c r="I115" s="133">
        <f>I121+I116</f>
        <v>73.9</v>
      </c>
      <c r="J115" s="133">
        <f>J121+J116</f>
        <v>38.2</v>
      </c>
    </row>
    <row r="116" spans="1:10" ht="63" hidden="1">
      <c r="A116" s="160" t="s">
        <v>324</v>
      </c>
      <c r="B116" s="135" t="s">
        <v>79</v>
      </c>
      <c r="C116" s="135" t="s">
        <v>23</v>
      </c>
      <c r="D116" s="135" t="s">
        <v>14</v>
      </c>
      <c r="E116" s="135" t="s">
        <v>306</v>
      </c>
      <c r="F116" s="147" t="s">
        <v>42</v>
      </c>
      <c r="G116" s="138">
        <f>G117</f>
        <v>0</v>
      </c>
      <c r="H116" s="138">
        <f>I116-G116</f>
        <v>0</v>
      </c>
      <c r="I116" s="138">
        <f>I117</f>
        <v>0</v>
      </c>
      <c r="J116" s="138">
        <f>J117</f>
        <v>0</v>
      </c>
    </row>
    <row r="117" spans="1:10" ht="78.75" hidden="1">
      <c r="A117" s="143" t="s">
        <v>336</v>
      </c>
      <c r="B117" s="135" t="s">
        <v>79</v>
      </c>
      <c r="C117" s="135" t="s">
        <v>23</v>
      </c>
      <c r="D117" s="135" t="s">
        <v>14</v>
      </c>
      <c r="E117" s="135" t="s">
        <v>316</v>
      </c>
      <c r="F117" s="147" t="s">
        <v>42</v>
      </c>
      <c r="G117" s="138">
        <f>G118</f>
        <v>0</v>
      </c>
      <c r="H117" s="138">
        <f>I117-G117</f>
        <v>0</v>
      </c>
      <c r="I117" s="138">
        <f>I118</f>
        <v>0</v>
      </c>
      <c r="J117" s="138">
        <f>J118</f>
        <v>0</v>
      </c>
    </row>
    <row r="118" spans="1:10" ht="94.5" hidden="1">
      <c r="A118" s="139" t="s">
        <v>335</v>
      </c>
      <c r="B118" s="135" t="s">
        <v>79</v>
      </c>
      <c r="C118" s="135" t="s">
        <v>23</v>
      </c>
      <c r="D118" s="135" t="s">
        <v>14</v>
      </c>
      <c r="E118" s="135" t="s">
        <v>318</v>
      </c>
      <c r="F118" s="147" t="s">
        <v>42</v>
      </c>
      <c r="G118" s="138">
        <f>G119+G120</f>
        <v>0</v>
      </c>
      <c r="H118" s="138">
        <f>I118-G118</f>
        <v>0</v>
      </c>
      <c r="I118" s="138">
        <v>0</v>
      </c>
      <c r="J118" s="138">
        <v>0</v>
      </c>
    </row>
    <row r="119" spans="1:10" ht="47.25" hidden="1">
      <c r="A119" s="145" t="s">
        <v>275</v>
      </c>
      <c r="B119" s="135" t="s">
        <v>79</v>
      </c>
      <c r="C119" s="135" t="s">
        <v>23</v>
      </c>
      <c r="D119" s="135" t="s">
        <v>14</v>
      </c>
      <c r="E119" s="135" t="s">
        <v>318</v>
      </c>
      <c r="F119" s="147" t="s">
        <v>136</v>
      </c>
      <c r="G119" s="138">
        <v>0</v>
      </c>
      <c r="H119" s="138">
        <f>I119-G119</f>
        <v>0</v>
      </c>
      <c r="I119" s="138">
        <v>0</v>
      </c>
      <c r="J119" s="138">
        <v>0</v>
      </c>
    </row>
    <row r="120" spans="1:10" ht="47.25" hidden="1">
      <c r="A120" s="158" t="s">
        <v>246</v>
      </c>
      <c r="B120" s="147" t="s">
        <v>79</v>
      </c>
      <c r="C120" s="147" t="s">
        <v>23</v>
      </c>
      <c r="D120" s="147" t="s">
        <v>14</v>
      </c>
      <c r="E120" s="147" t="s">
        <v>318</v>
      </c>
      <c r="F120" s="147" t="s">
        <v>247</v>
      </c>
      <c r="G120" s="138">
        <v>0</v>
      </c>
      <c r="H120" s="138">
        <f>I120-G120</f>
        <v>0</v>
      </c>
      <c r="I120" s="138">
        <v>0</v>
      </c>
      <c r="J120" s="138">
        <v>0</v>
      </c>
    </row>
    <row r="121" spans="1:10" ht="53.25" customHeight="1">
      <c r="A121" s="145" t="s">
        <v>48</v>
      </c>
      <c r="B121" s="147" t="s">
        <v>79</v>
      </c>
      <c r="C121" s="148" t="s">
        <v>23</v>
      </c>
      <c r="D121" s="148" t="s">
        <v>14</v>
      </c>
      <c r="E121" s="148" t="s">
        <v>318</v>
      </c>
      <c r="F121" s="148" t="s">
        <v>42</v>
      </c>
      <c r="G121" s="138">
        <f>G124+G125+G126+G127</f>
        <v>85.1</v>
      </c>
      <c r="H121" s="138">
        <f t="shared" si="5"/>
        <v>-11.199999999999989</v>
      </c>
      <c r="I121" s="138">
        <f>I124+I125+I126+I127</f>
        <v>73.9</v>
      </c>
      <c r="J121" s="138">
        <f>J124+J125+J126+J127</f>
        <v>38.2</v>
      </c>
    </row>
    <row r="122" spans="1:10" ht="31.5" hidden="1">
      <c r="A122" s="145" t="s">
        <v>46</v>
      </c>
      <c r="B122" s="147" t="s">
        <v>79</v>
      </c>
      <c r="C122" s="148" t="s">
        <v>23</v>
      </c>
      <c r="D122" s="148" t="s">
        <v>14</v>
      </c>
      <c r="E122" s="148" t="s">
        <v>63</v>
      </c>
      <c r="F122" s="148" t="s">
        <v>42</v>
      </c>
      <c r="G122" s="138">
        <v>0</v>
      </c>
      <c r="H122" s="138">
        <f t="shared" si="5"/>
        <v>0</v>
      </c>
      <c r="I122" s="138">
        <v>0</v>
      </c>
      <c r="J122" s="138">
        <v>0</v>
      </c>
    </row>
    <row r="123" spans="1:10" ht="47.25" hidden="1">
      <c r="A123" s="145" t="s">
        <v>212</v>
      </c>
      <c r="B123" s="147" t="s">
        <v>79</v>
      </c>
      <c r="C123" s="148" t="s">
        <v>23</v>
      </c>
      <c r="D123" s="148" t="s">
        <v>14</v>
      </c>
      <c r="E123" s="148" t="s">
        <v>63</v>
      </c>
      <c r="F123" s="148" t="s">
        <v>135</v>
      </c>
      <c r="G123" s="138">
        <v>0</v>
      </c>
      <c r="H123" s="138">
        <f t="shared" si="5"/>
        <v>0</v>
      </c>
      <c r="I123" s="138">
        <v>0</v>
      </c>
      <c r="J123" s="138">
        <v>0</v>
      </c>
    </row>
    <row r="124" spans="1:10" ht="50.25" customHeight="1">
      <c r="A124" s="145" t="s">
        <v>327</v>
      </c>
      <c r="B124" s="147" t="s">
        <v>79</v>
      </c>
      <c r="C124" s="148" t="s">
        <v>23</v>
      </c>
      <c r="D124" s="148" t="s">
        <v>14</v>
      </c>
      <c r="E124" s="148" t="s">
        <v>318</v>
      </c>
      <c r="F124" s="148" t="s">
        <v>145</v>
      </c>
      <c r="G124" s="138">
        <v>15</v>
      </c>
      <c r="H124" s="138">
        <f>I124-G124</f>
        <v>0</v>
      </c>
      <c r="I124" s="138">
        <v>15</v>
      </c>
      <c r="J124" s="138">
        <v>5</v>
      </c>
    </row>
    <row r="125" spans="1:10" ht="69" customHeight="1">
      <c r="A125" s="145" t="s">
        <v>213</v>
      </c>
      <c r="B125" s="147" t="s">
        <v>79</v>
      </c>
      <c r="C125" s="148" t="s">
        <v>23</v>
      </c>
      <c r="D125" s="148" t="s">
        <v>14</v>
      </c>
      <c r="E125" s="148" t="s">
        <v>318</v>
      </c>
      <c r="F125" s="148" t="s">
        <v>136</v>
      </c>
      <c r="G125" s="138">
        <v>35.1</v>
      </c>
      <c r="H125" s="138">
        <v>35.1</v>
      </c>
      <c r="I125" s="138">
        <v>44.9</v>
      </c>
      <c r="J125" s="138">
        <v>23</v>
      </c>
    </row>
    <row r="126" spans="1:10" ht="34.5" customHeight="1">
      <c r="A126" s="145" t="s">
        <v>328</v>
      </c>
      <c r="B126" s="147" t="s">
        <v>79</v>
      </c>
      <c r="C126" s="148" t="s">
        <v>23</v>
      </c>
      <c r="D126" s="148" t="s">
        <v>14</v>
      </c>
      <c r="E126" s="148" t="s">
        <v>318</v>
      </c>
      <c r="F126" s="148" t="s">
        <v>144</v>
      </c>
      <c r="G126" s="138">
        <v>35</v>
      </c>
      <c r="H126" s="138">
        <v>35</v>
      </c>
      <c r="I126" s="138">
        <v>11.5</v>
      </c>
      <c r="J126" s="138">
        <v>8.2</v>
      </c>
    </row>
    <row r="127" spans="1:10" ht="31.5">
      <c r="A127" s="145" t="s">
        <v>326</v>
      </c>
      <c r="B127" s="147" t="s">
        <v>79</v>
      </c>
      <c r="C127" s="148" t="s">
        <v>23</v>
      </c>
      <c r="D127" s="148" t="s">
        <v>14</v>
      </c>
      <c r="E127" s="148" t="s">
        <v>318</v>
      </c>
      <c r="F127" s="148" t="s">
        <v>143</v>
      </c>
      <c r="G127" s="138"/>
      <c r="H127" s="138"/>
      <c r="I127" s="138">
        <v>2.5</v>
      </c>
      <c r="J127" s="138">
        <v>2</v>
      </c>
    </row>
    <row r="128" spans="1:10" ht="21.75" customHeight="1">
      <c r="A128" s="132" t="s">
        <v>238</v>
      </c>
      <c r="B128" s="130" t="s">
        <v>79</v>
      </c>
      <c r="C128" s="130" t="s">
        <v>23</v>
      </c>
      <c r="D128" s="130" t="s">
        <v>15</v>
      </c>
      <c r="E128" s="130" t="s">
        <v>41</v>
      </c>
      <c r="F128" s="130" t="s">
        <v>42</v>
      </c>
      <c r="G128" s="133">
        <f>G130</f>
        <v>50.6</v>
      </c>
      <c r="H128" s="138">
        <f t="shared" si="5"/>
        <v>-47.6</v>
      </c>
      <c r="I128" s="133">
        <f>I130</f>
        <v>3</v>
      </c>
      <c r="J128" s="133">
        <f>J130</f>
        <v>3</v>
      </c>
    </row>
    <row r="129" spans="1:10" ht="47.25" hidden="1">
      <c r="A129" s="158" t="s">
        <v>246</v>
      </c>
      <c r="B129" s="147" t="s">
        <v>79</v>
      </c>
      <c r="C129" s="147" t="s">
        <v>23</v>
      </c>
      <c r="D129" s="147" t="s">
        <v>14</v>
      </c>
      <c r="E129" s="147" t="s">
        <v>63</v>
      </c>
      <c r="F129" s="147" t="s">
        <v>247</v>
      </c>
      <c r="G129" s="138">
        <v>0</v>
      </c>
      <c r="H129" s="138">
        <f t="shared" si="5"/>
        <v>0</v>
      </c>
      <c r="I129" s="138">
        <v>0</v>
      </c>
      <c r="J129" s="138">
        <v>0</v>
      </c>
    </row>
    <row r="130" spans="1:10" ht="15.75">
      <c r="A130" s="150" t="s">
        <v>47</v>
      </c>
      <c r="B130" s="130" t="s">
        <v>79</v>
      </c>
      <c r="C130" s="149" t="s">
        <v>23</v>
      </c>
      <c r="D130" s="149" t="s">
        <v>14</v>
      </c>
      <c r="E130" s="149" t="s">
        <v>41</v>
      </c>
      <c r="F130" s="149" t="s">
        <v>42</v>
      </c>
      <c r="G130" s="133">
        <f>G131</f>
        <v>50.6</v>
      </c>
      <c r="H130" s="133">
        <f t="shared" si="5"/>
        <v>-47.6</v>
      </c>
      <c r="I130" s="133">
        <f>I131</f>
        <v>3</v>
      </c>
      <c r="J130" s="133">
        <f>J131</f>
        <v>3</v>
      </c>
    </row>
    <row r="131" spans="1:10" ht="15.75">
      <c r="A131" s="161" t="s">
        <v>241</v>
      </c>
      <c r="B131" s="130" t="s">
        <v>79</v>
      </c>
      <c r="C131" s="149" t="s">
        <v>23</v>
      </c>
      <c r="D131" s="149" t="s">
        <v>14</v>
      </c>
      <c r="E131" s="151" t="s">
        <v>240</v>
      </c>
      <c r="F131" s="151" t="s">
        <v>42</v>
      </c>
      <c r="G131" s="133">
        <f>G132</f>
        <v>50.6</v>
      </c>
      <c r="H131" s="133">
        <f t="shared" si="5"/>
        <v>-47.6</v>
      </c>
      <c r="I131" s="133">
        <f>I132</f>
        <v>3</v>
      </c>
      <c r="J131" s="133">
        <f>J132</f>
        <v>3</v>
      </c>
    </row>
    <row r="132" spans="1:10" ht="30" customHeight="1">
      <c r="A132" s="145" t="s">
        <v>46</v>
      </c>
      <c r="B132" s="147" t="s">
        <v>79</v>
      </c>
      <c r="C132" s="148" t="s">
        <v>23</v>
      </c>
      <c r="D132" s="148" t="s">
        <v>14</v>
      </c>
      <c r="E132" s="148" t="s">
        <v>133</v>
      </c>
      <c r="F132" s="148" t="s">
        <v>42</v>
      </c>
      <c r="G132" s="138">
        <f>G134+G135+G139</f>
        <v>50.6</v>
      </c>
      <c r="H132" s="138">
        <f t="shared" si="5"/>
        <v>-47.6</v>
      </c>
      <c r="I132" s="138">
        <f>I134+I135</f>
        <v>3</v>
      </c>
      <c r="J132" s="138">
        <f>J134+J135+J139</f>
        <v>3</v>
      </c>
    </row>
    <row r="133" spans="1:10" ht="47.25" hidden="1">
      <c r="A133" s="145" t="s">
        <v>212</v>
      </c>
      <c r="B133" s="147" t="s">
        <v>79</v>
      </c>
      <c r="C133" s="148" t="s">
        <v>23</v>
      </c>
      <c r="D133" s="148" t="s">
        <v>14</v>
      </c>
      <c r="E133" s="148" t="s">
        <v>133</v>
      </c>
      <c r="F133" s="148" t="s">
        <v>135</v>
      </c>
      <c r="G133" s="138">
        <v>0</v>
      </c>
      <c r="H133" s="138">
        <f t="shared" si="5"/>
        <v>0</v>
      </c>
      <c r="I133" s="138">
        <v>0</v>
      </c>
      <c r="J133" s="138">
        <v>0</v>
      </c>
    </row>
    <row r="134" spans="1:10" ht="52.5" customHeight="1">
      <c r="A134" s="145" t="s">
        <v>329</v>
      </c>
      <c r="B134" s="147" t="s">
        <v>79</v>
      </c>
      <c r="C134" s="148" t="s">
        <v>23</v>
      </c>
      <c r="D134" s="148" t="s">
        <v>14</v>
      </c>
      <c r="E134" s="148" t="s">
        <v>133</v>
      </c>
      <c r="F134" s="148" t="s">
        <v>145</v>
      </c>
      <c r="G134" s="138">
        <v>10</v>
      </c>
      <c r="H134" s="138">
        <f t="shared" si="5"/>
        <v>-8.5</v>
      </c>
      <c r="I134" s="138">
        <v>1.5</v>
      </c>
      <c r="J134" s="138">
        <v>1.5</v>
      </c>
    </row>
    <row r="135" spans="1:10" ht="56.25" customHeight="1">
      <c r="A135" s="145" t="s">
        <v>213</v>
      </c>
      <c r="B135" s="147" t="s">
        <v>79</v>
      </c>
      <c r="C135" s="148" t="s">
        <v>23</v>
      </c>
      <c r="D135" s="148" t="s">
        <v>14</v>
      </c>
      <c r="E135" s="148" t="s">
        <v>133</v>
      </c>
      <c r="F135" s="148" t="s">
        <v>136</v>
      </c>
      <c r="G135" s="138">
        <v>29</v>
      </c>
      <c r="H135" s="138">
        <f t="shared" si="5"/>
        <v>-27.5</v>
      </c>
      <c r="I135" s="138">
        <v>1.5</v>
      </c>
      <c r="J135" s="138">
        <v>1.5</v>
      </c>
    </row>
    <row r="136" spans="1:10" ht="15.75" hidden="1">
      <c r="A136" s="132"/>
      <c r="B136" s="130"/>
      <c r="C136" s="149"/>
      <c r="D136" s="149"/>
      <c r="E136" s="151"/>
      <c r="F136" s="151"/>
      <c r="G136" s="133">
        <f>G138</f>
        <v>46.699999999999996</v>
      </c>
      <c r="H136" s="138">
        <f t="shared" si="5"/>
        <v>-46.699999999999996</v>
      </c>
      <c r="I136" s="133">
        <f>I138</f>
        <v>0</v>
      </c>
      <c r="J136" s="133">
        <f>J138</f>
        <v>0</v>
      </c>
    </row>
    <row r="137" spans="1:10" ht="15.75" hidden="1">
      <c r="A137" s="158"/>
      <c r="B137" s="147"/>
      <c r="C137" s="147"/>
      <c r="D137" s="147"/>
      <c r="E137" s="147"/>
      <c r="F137" s="147"/>
      <c r="G137" s="138">
        <v>0</v>
      </c>
      <c r="H137" s="138">
        <f t="shared" si="5"/>
        <v>4</v>
      </c>
      <c r="I137" s="138">
        <v>4</v>
      </c>
      <c r="J137" s="138">
        <v>4</v>
      </c>
    </row>
    <row r="138" spans="1:10" ht="15.75" hidden="1">
      <c r="A138" s="161" t="s">
        <v>26</v>
      </c>
      <c r="B138" s="130" t="s">
        <v>79</v>
      </c>
      <c r="C138" s="149" t="s">
        <v>23</v>
      </c>
      <c r="D138" s="149" t="s">
        <v>14</v>
      </c>
      <c r="E138" s="151" t="s">
        <v>41</v>
      </c>
      <c r="F138" s="151" t="s">
        <v>42</v>
      </c>
      <c r="G138" s="133">
        <f>G140</f>
        <v>46.699999999999996</v>
      </c>
      <c r="H138" s="133">
        <f t="shared" si="5"/>
        <v>-46.699999999999996</v>
      </c>
      <c r="I138" s="133">
        <f>I140</f>
        <v>0</v>
      </c>
      <c r="J138" s="133">
        <f>J140</f>
        <v>0</v>
      </c>
    </row>
    <row r="139" spans="1:12" ht="28.5" customHeight="1">
      <c r="A139" s="162" t="s">
        <v>330</v>
      </c>
      <c r="B139" s="147" t="s">
        <v>79</v>
      </c>
      <c r="C139" s="148" t="s">
        <v>23</v>
      </c>
      <c r="D139" s="148" t="s">
        <v>14</v>
      </c>
      <c r="E139" s="153" t="s">
        <v>133</v>
      </c>
      <c r="F139" s="153" t="s">
        <v>143</v>
      </c>
      <c r="G139" s="138">
        <v>11.6</v>
      </c>
      <c r="H139" s="138">
        <f t="shared" si="5"/>
        <v>-11.6</v>
      </c>
      <c r="I139" s="138"/>
      <c r="J139" s="138"/>
      <c r="L139">
        <v>10</v>
      </c>
    </row>
    <row r="140" spans="1:10" ht="15.75">
      <c r="A140" s="150" t="s">
        <v>49</v>
      </c>
      <c r="B140" s="130" t="s">
        <v>79</v>
      </c>
      <c r="C140" s="149" t="s">
        <v>23</v>
      </c>
      <c r="D140" s="149" t="s">
        <v>14</v>
      </c>
      <c r="E140" s="151" t="s">
        <v>239</v>
      </c>
      <c r="F140" s="151" t="s">
        <v>42</v>
      </c>
      <c r="G140" s="133">
        <f>G141</f>
        <v>46.699999999999996</v>
      </c>
      <c r="H140" s="133">
        <f t="shared" si="5"/>
        <v>-46.699999999999996</v>
      </c>
      <c r="I140" s="133">
        <f aca="true" t="shared" si="6" ref="I140:J144">I141</f>
        <v>0</v>
      </c>
      <c r="J140" s="133">
        <f t="shared" si="6"/>
        <v>0</v>
      </c>
    </row>
    <row r="141" spans="1:10" ht="36" customHeight="1">
      <c r="A141" s="145" t="s">
        <v>46</v>
      </c>
      <c r="B141" s="147" t="s">
        <v>79</v>
      </c>
      <c r="C141" s="148" t="s">
        <v>23</v>
      </c>
      <c r="D141" s="148" t="s">
        <v>14</v>
      </c>
      <c r="E141" s="148" t="s">
        <v>64</v>
      </c>
      <c r="F141" s="148" t="s">
        <v>42</v>
      </c>
      <c r="G141" s="138">
        <f>G142+G143+G144+G145+G146+G147</f>
        <v>46.699999999999996</v>
      </c>
      <c r="H141" s="133">
        <f t="shared" si="5"/>
        <v>-46.699999999999996</v>
      </c>
      <c r="I141" s="138">
        <f>I142+I143+I144+I145+I146+I147</f>
        <v>0</v>
      </c>
      <c r="J141" s="138">
        <f>J142+J143+J144+J145+J146+J147</f>
        <v>0</v>
      </c>
    </row>
    <row r="142" spans="1:10" ht="47.25">
      <c r="A142" s="145" t="s">
        <v>212</v>
      </c>
      <c r="B142" s="147" t="s">
        <v>79</v>
      </c>
      <c r="C142" s="148" t="s">
        <v>23</v>
      </c>
      <c r="D142" s="148" t="s">
        <v>14</v>
      </c>
      <c r="E142" s="148" t="s">
        <v>64</v>
      </c>
      <c r="F142" s="148" t="s">
        <v>135</v>
      </c>
      <c r="G142" s="138"/>
      <c r="H142" s="133">
        <f t="shared" si="5"/>
        <v>0</v>
      </c>
      <c r="I142" s="133">
        <f t="shared" si="6"/>
        <v>0</v>
      </c>
      <c r="J142" s="133">
        <f t="shared" si="6"/>
        <v>0</v>
      </c>
    </row>
    <row r="143" spans="1:10" ht="51.75" customHeight="1">
      <c r="A143" s="145" t="s">
        <v>327</v>
      </c>
      <c r="B143" s="147" t="s">
        <v>79</v>
      </c>
      <c r="C143" s="148" t="s">
        <v>23</v>
      </c>
      <c r="D143" s="148" t="s">
        <v>14</v>
      </c>
      <c r="E143" s="148" t="s">
        <v>64</v>
      </c>
      <c r="F143" s="148" t="s">
        <v>145</v>
      </c>
      <c r="G143" s="138">
        <v>15</v>
      </c>
      <c r="H143" s="133">
        <f t="shared" si="5"/>
        <v>-15</v>
      </c>
      <c r="I143" s="133">
        <f t="shared" si="6"/>
        <v>0</v>
      </c>
      <c r="J143" s="133">
        <f t="shared" si="6"/>
        <v>0</v>
      </c>
    </row>
    <row r="144" spans="1:10" ht="31.5">
      <c r="A144" s="145" t="s">
        <v>337</v>
      </c>
      <c r="B144" s="147" t="s">
        <v>79</v>
      </c>
      <c r="C144" s="148" t="s">
        <v>23</v>
      </c>
      <c r="D144" s="148" t="s">
        <v>14</v>
      </c>
      <c r="E144" s="148" t="s">
        <v>64</v>
      </c>
      <c r="F144" s="148" t="s">
        <v>136</v>
      </c>
      <c r="G144" s="138">
        <v>10.3</v>
      </c>
      <c r="H144" s="133">
        <f t="shared" si="5"/>
        <v>-10.3</v>
      </c>
      <c r="I144" s="133">
        <f t="shared" si="6"/>
        <v>0</v>
      </c>
      <c r="J144" s="133">
        <f t="shared" si="6"/>
        <v>0</v>
      </c>
    </row>
    <row r="145" spans="1:10" ht="38.25" customHeight="1">
      <c r="A145" s="145" t="s">
        <v>276</v>
      </c>
      <c r="B145" s="147" t="s">
        <v>79</v>
      </c>
      <c r="C145" s="148" t="s">
        <v>23</v>
      </c>
      <c r="D145" s="148" t="s">
        <v>14</v>
      </c>
      <c r="E145" s="148" t="s">
        <v>64</v>
      </c>
      <c r="F145" s="148" t="s">
        <v>144</v>
      </c>
      <c r="G145" s="138">
        <v>13.6</v>
      </c>
      <c r="H145" s="133">
        <f t="shared" si="5"/>
        <v>-13.6</v>
      </c>
      <c r="I145" s="138">
        <v>0</v>
      </c>
      <c r="J145" s="138">
        <v>0</v>
      </c>
    </row>
    <row r="146" spans="1:10" ht="47.25" hidden="1">
      <c r="A146" s="145" t="s">
        <v>327</v>
      </c>
      <c r="B146" s="147" t="s">
        <v>79</v>
      </c>
      <c r="C146" s="148" t="s">
        <v>23</v>
      </c>
      <c r="D146" s="148" t="s">
        <v>14</v>
      </c>
      <c r="E146" s="148" t="s">
        <v>64</v>
      </c>
      <c r="F146" s="148" t="s">
        <v>145</v>
      </c>
      <c r="G146" s="138"/>
      <c r="H146" s="133">
        <f t="shared" si="5"/>
        <v>0</v>
      </c>
      <c r="I146" s="138">
        <v>0</v>
      </c>
      <c r="J146" s="138">
        <v>0</v>
      </c>
    </row>
    <row r="147" spans="1:10" ht="31.5">
      <c r="A147" s="145" t="s">
        <v>338</v>
      </c>
      <c r="B147" s="147" t="s">
        <v>79</v>
      </c>
      <c r="C147" s="148" t="s">
        <v>23</v>
      </c>
      <c r="D147" s="148" t="s">
        <v>14</v>
      </c>
      <c r="E147" s="148" t="s">
        <v>64</v>
      </c>
      <c r="F147" s="148" t="s">
        <v>143</v>
      </c>
      <c r="G147" s="138">
        <v>7.8</v>
      </c>
      <c r="H147" s="133">
        <f t="shared" si="5"/>
        <v>-7.8</v>
      </c>
      <c r="I147" s="138">
        <v>0</v>
      </c>
      <c r="J147" s="138">
        <v>0</v>
      </c>
    </row>
    <row r="148" spans="1:10" ht="47.25" hidden="1">
      <c r="A148" s="158" t="s">
        <v>246</v>
      </c>
      <c r="B148" s="147" t="s">
        <v>79</v>
      </c>
      <c r="C148" s="147" t="s">
        <v>23</v>
      </c>
      <c r="D148" s="147" t="s">
        <v>14</v>
      </c>
      <c r="E148" s="147" t="s">
        <v>64</v>
      </c>
      <c r="F148" s="147" t="s">
        <v>247</v>
      </c>
      <c r="G148" s="138">
        <v>0</v>
      </c>
      <c r="H148" s="138">
        <f t="shared" si="5"/>
        <v>0</v>
      </c>
      <c r="I148" s="138">
        <v>0</v>
      </c>
      <c r="J148" s="138">
        <v>0</v>
      </c>
    </row>
    <row r="149" spans="1:10" ht="15.75">
      <c r="A149" s="150" t="s">
        <v>130</v>
      </c>
      <c r="B149" s="130" t="s">
        <v>79</v>
      </c>
      <c r="C149" s="149" t="s">
        <v>129</v>
      </c>
      <c r="D149" s="149" t="s">
        <v>15</v>
      </c>
      <c r="E149" s="149" t="s">
        <v>41</v>
      </c>
      <c r="F149" s="149" t="s">
        <v>42</v>
      </c>
      <c r="G149" s="133">
        <f>G150</f>
        <v>666</v>
      </c>
      <c r="H149" s="133">
        <f t="shared" si="5"/>
        <v>-252.10000000000002</v>
      </c>
      <c r="I149" s="138">
        <f>I150</f>
        <v>413.9</v>
      </c>
      <c r="J149" s="138">
        <f>J150</f>
        <v>413.9</v>
      </c>
    </row>
    <row r="150" spans="1:10" ht="33.75" customHeight="1">
      <c r="A150" s="145" t="s">
        <v>203</v>
      </c>
      <c r="B150" s="147" t="s">
        <v>79</v>
      </c>
      <c r="C150" s="148" t="s">
        <v>129</v>
      </c>
      <c r="D150" s="148" t="s">
        <v>22</v>
      </c>
      <c r="E150" s="148" t="s">
        <v>41</v>
      </c>
      <c r="F150" s="148" t="s">
        <v>42</v>
      </c>
      <c r="G150" s="138">
        <f>G151+G155</f>
        <v>666</v>
      </c>
      <c r="H150" s="138">
        <f t="shared" si="5"/>
        <v>-252.10000000000002</v>
      </c>
      <c r="I150" s="138">
        <f>I155+I151</f>
        <v>413.9</v>
      </c>
      <c r="J150" s="138">
        <f>J155+J151</f>
        <v>413.9</v>
      </c>
    </row>
    <row r="151" spans="1:10" ht="78" customHeight="1">
      <c r="A151" s="160" t="s">
        <v>339</v>
      </c>
      <c r="B151" s="135" t="s">
        <v>79</v>
      </c>
      <c r="C151" s="153" t="s">
        <v>129</v>
      </c>
      <c r="D151" s="153" t="s">
        <v>22</v>
      </c>
      <c r="E151" s="163" t="s">
        <v>366</v>
      </c>
      <c r="F151" s="153" t="s">
        <v>42</v>
      </c>
      <c r="G151" s="138">
        <f>G152</f>
        <v>666</v>
      </c>
      <c r="H151" s="138">
        <f t="shared" si="5"/>
        <v>-252.10000000000002</v>
      </c>
      <c r="I151" s="138">
        <f aca="true" t="shared" si="7" ref="I151:J153">I152</f>
        <v>413.9</v>
      </c>
      <c r="J151" s="138">
        <f t="shared" si="7"/>
        <v>413.9</v>
      </c>
    </row>
    <row r="152" spans="1:10" ht="96.75" customHeight="1">
      <c r="A152" s="143" t="s">
        <v>336</v>
      </c>
      <c r="B152" s="135" t="s">
        <v>79</v>
      </c>
      <c r="C152" s="153" t="s">
        <v>129</v>
      </c>
      <c r="D152" s="153" t="s">
        <v>22</v>
      </c>
      <c r="E152" s="163" t="s">
        <v>366</v>
      </c>
      <c r="F152" s="153" t="s">
        <v>42</v>
      </c>
      <c r="G152" s="138">
        <f>G153</f>
        <v>666</v>
      </c>
      <c r="H152" s="138">
        <f>I153-G154</f>
        <v>-252.10000000000002</v>
      </c>
      <c r="I152" s="138">
        <f t="shared" si="7"/>
        <v>413.9</v>
      </c>
      <c r="J152" s="138">
        <f t="shared" si="7"/>
        <v>413.9</v>
      </c>
    </row>
    <row r="153" spans="1:10" ht="119.25" customHeight="1">
      <c r="A153" s="143" t="s">
        <v>334</v>
      </c>
      <c r="B153" s="135" t="s">
        <v>79</v>
      </c>
      <c r="C153" s="153" t="s">
        <v>129</v>
      </c>
      <c r="D153" s="153" t="s">
        <v>22</v>
      </c>
      <c r="E153" s="163" t="s">
        <v>366</v>
      </c>
      <c r="F153" s="153" t="s">
        <v>42</v>
      </c>
      <c r="G153" s="138">
        <f>G154</f>
        <v>666</v>
      </c>
      <c r="H153" s="138">
        <f>I153-G153</f>
        <v>-252.10000000000002</v>
      </c>
      <c r="I153" s="138">
        <f t="shared" si="7"/>
        <v>413.9</v>
      </c>
      <c r="J153" s="138">
        <f t="shared" si="7"/>
        <v>413.9</v>
      </c>
    </row>
    <row r="154" spans="1:10" ht="47.25">
      <c r="A154" s="139" t="s">
        <v>212</v>
      </c>
      <c r="B154" s="135" t="s">
        <v>79</v>
      </c>
      <c r="C154" s="153" t="s">
        <v>129</v>
      </c>
      <c r="D154" s="153" t="s">
        <v>22</v>
      </c>
      <c r="E154" s="163" t="s">
        <v>366</v>
      </c>
      <c r="F154" s="153" t="s">
        <v>135</v>
      </c>
      <c r="G154" s="138">
        <v>666</v>
      </c>
      <c r="H154" s="138">
        <f>I154-G154</f>
        <v>-252.10000000000002</v>
      </c>
      <c r="I154" s="138">
        <v>413.9</v>
      </c>
      <c r="J154" s="138">
        <v>413.9</v>
      </c>
    </row>
    <row r="155" spans="1:10" ht="94.5" hidden="1">
      <c r="A155" s="145" t="s">
        <v>244</v>
      </c>
      <c r="B155" s="147" t="s">
        <v>79</v>
      </c>
      <c r="C155" s="148" t="s">
        <v>129</v>
      </c>
      <c r="D155" s="148" t="s">
        <v>22</v>
      </c>
      <c r="E155" s="148" t="s">
        <v>243</v>
      </c>
      <c r="F155" s="148" t="s">
        <v>42</v>
      </c>
      <c r="G155" s="138">
        <v>0</v>
      </c>
      <c r="H155" s="138">
        <f t="shared" si="5"/>
        <v>0</v>
      </c>
      <c r="I155" s="138">
        <f>I156</f>
        <v>0</v>
      </c>
      <c r="J155" s="138">
        <f>J156</f>
        <v>0</v>
      </c>
    </row>
    <row r="156" spans="1:10" ht="31.5" hidden="1">
      <c r="A156" s="145" t="s">
        <v>46</v>
      </c>
      <c r="B156" s="147" t="s">
        <v>79</v>
      </c>
      <c r="C156" s="148" t="s">
        <v>129</v>
      </c>
      <c r="D156" s="148" t="s">
        <v>22</v>
      </c>
      <c r="E156" s="148" t="s">
        <v>242</v>
      </c>
      <c r="F156" s="148" t="s">
        <v>42</v>
      </c>
      <c r="G156" s="138">
        <v>0</v>
      </c>
      <c r="H156" s="138">
        <f t="shared" si="5"/>
        <v>0</v>
      </c>
      <c r="I156" s="138">
        <f>I157</f>
        <v>0</v>
      </c>
      <c r="J156" s="138">
        <f>J157</f>
        <v>0</v>
      </c>
    </row>
    <row r="157" spans="1:10" ht="47.25" hidden="1">
      <c r="A157" s="145" t="s">
        <v>212</v>
      </c>
      <c r="B157" s="147" t="s">
        <v>79</v>
      </c>
      <c r="C157" s="148" t="s">
        <v>129</v>
      </c>
      <c r="D157" s="148" t="s">
        <v>22</v>
      </c>
      <c r="E157" s="148" t="s">
        <v>242</v>
      </c>
      <c r="F157" s="148" t="s">
        <v>135</v>
      </c>
      <c r="G157" s="138">
        <v>0</v>
      </c>
      <c r="H157" s="138">
        <f t="shared" si="5"/>
        <v>0</v>
      </c>
      <c r="I157" s="138">
        <v>0</v>
      </c>
      <c r="J157" s="138">
        <v>0</v>
      </c>
    </row>
    <row r="158" spans="1:10" ht="15.75">
      <c r="A158" s="145" t="s">
        <v>170</v>
      </c>
      <c r="B158" s="147"/>
      <c r="C158" s="148"/>
      <c r="D158" s="148"/>
      <c r="E158" s="148"/>
      <c r="F158" s="148"/>
      <c r="G158" s="133">
        <f>G9+G53+G58+G69+G72+G81+G101+G113+G149</f>
        <v>3288</v>
      </c>
      <c r="H158" s="133">
        <f>H9+H53+H58+H69+H72+H81+H101+H113+H149</f>
        <v>-1085.1</v>
      </c>
      <c r="I158" s="133">
        <f>I8+I69+I81+I101+I113+I149+I58</f>
        <v>2201.8999999999996</v>
      </c>
      <c r="J158" s="133">
        <f>J8+J58+J69+J81+J101+J113+J149</f>
        <v>2154.1</v>
      </c>
    </row>
    <row r="159" spans="1:10" ht="15.75">
      <c r="A159" s="145" t="s">
        <v>353</v>
      </c>
      <c r="B159" s="147"/>
      <c r="C159" s="148"/>
      <c r="D159" s="148"/>
      <c r="E159" s="148"/>
      <c r="F159" s="148"/>
      <c r="G159" s="138">
        <v>173.1</v>
      </c>
      <c r="H159" s="138">
        <f>I159-G159</f>
        <v>-118.06</v>
      </c>
      <c r="I159" s="138">
        <v>55.04</v>
      </c>
      <c r="J159" s="138">
        <v>107.8</v>
      </c>
    </row>
    <row r="160" spans="1:10" ht="15.75">
      <c r="A160" s="164" t="s">
        <v>27</v>
      </c>
      <c r="B160" s="130"/>
      <c r="C160" s="130"/>
      <c r="D160" s="130"/>
      <c r="E160" s="130"/>
      <c r="F160" s="130"/>
      <c r="G160" s="133">
        <f aca="true" t="shared" si="8" ref="G160:J161">G158+G159</f>
        <v>3461.1</v>
      </c>
      <c r="H160" s="133">
        <f t="shared" si="8"/>
        <v>-1203.1599999999999</v>
      </c>
      <c r="I160" s="133">
        <f t="shared" si="8"/>
        <v>2256.9399999999996</v>
      </c>
      <c r="J160" s="133">
        <f t="shared" si="8"/>
        <v>2261.9</v>
      </c>
    </row>
    <row r="161" spans="1:10" ht="15.75" hidden="1">
      <c r="A161" s="164" t="s">
        <v>27</v>
      </c>
      <c r="B161" s="130"/>
      <c r="C161" s="130"/>
      <c r="D161" s="130"/>
      <c r="E161" s="130"/>
      <c r="F161" s="130"/>
      <c r="G161" s="133">
        <f t="shared" si="8"/>
        <v>3634.2</v>
      </c>
      <c r="H161" s="133">
        <f t="shared" si="8"/>
        <v>-1321.2199999999998</v>
      </c>
      <c r="I161" s="133">
        <f t="shared" si="8"/>
        <v>2311.9799999999996</v>
      </c>
      <c r="J161" s="133">
        <f t="shared" si="8"/>
        <v>2369.7000000000003</v>
      </c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</sheetData>
  <sheetProtection/>
  <mergeCells count="10">
    <mergeCell ref="F1:J1"/>
    <mergeCell ref="A1:E1"/>
    <mergeCell ref="A2:I2"/>
    <mergeCell ref="A4:A5"/>
    <mergeCell ref="B4:B5"/>
    <mergeCell ref="C4:C5"/>
    <mergeCell ref="D4:D5"/>
    <mergeCell ref="E4:E5"/>
    <mergeCell ref="F4:F5"/>
    <mergeCell ref="G4:I4"/>
  </mergeCells>
  <printOptions/>
  <pageMargins left="0.7086614173228347" right="0" top="0.1968503937007874" bottom="0.15748031496062992" header="0" footer="0"/>
  <pageSetup fitToHeight="2" fitToWidth="25" horizontalDpi="600" verticalDpi="600" orientation="portrait" paperSize="9" scale="46" r:id="rId1"/>
  <rowBreaks count="1" manualBreakCount="1">
    <brk id="16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2019-01-13T06:17:36Z</cp:lastPrinted>
  <dcterms:created xsi:type="dcterms:W3CDTF">2005-10-31T07:03:47Z</dcterms:created>
  <dcterms:modified xsi:type="dcterms:W3CDTF">2015-05-31T11:43:43Z</dcterms:modified>
  <cp:category/>
  <cp:version/>
  <cp:contentType/>
  <cp:contentStatus/>
</cp:coreProperties>
</file>