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7" sheetId="1" r:id="rId1"/>
  </sheets>
  <definedNames>
    <definedName name="__shared_1_0_11">66600+20937</definedName>
    <definedName name="__shared_1_0_7">4978.64+250000</definedName>
    <definedName name="Print_Area_11">#REF!</definedName>
    <definedName name="Print_Area_13">#REF!</definedName>
    <definedName name="Print_Area_15">#REF!</definedName>
    <definedName name="Print_Area_16">#REF!</definedName>
    <definedName name="Print_Area_17">#REF!</definedName>
    <definedName name="Print_Area_19">#REF!</definedName>
    <definedName name="Print_Area_22">#REF!</definedName>
    <definedName name="_xlnm.Print_Area">#REF!</definedName>
    <definedName name="п">#REF!</definedName>
    <definedName name="п_14">#REF!</definedName>
    <definedName name="п_15">#REF!</definedName>
  </definedNames>
  <calcPr calcId="125725" iterateDelta="1E-4"/>
</workbook>
</file>

<file path=xl/calcChain.xml><?xml version="1.0" encoding="utf-8"?>
<calcChain xmlns="http://schemas.openxmlformats.org/spreadsheetml/2006/main">
  <c r="K142" i="1"/>
  <c r="L116"/>
  <c r="L93"/>
  <c r="K72"/>
  <c r="K75"/>
  <c r="L79"/>
  <c r="L73"/>
  <c r="L74"/>
  <c r="J139"/>
  <c r="J138"/>
  <c r="J131"/>
  <c r="J130"/>
  <c r="J127"/>
  <c r="J126"/>
  <c r="J118" s="1"/>
  <c r="J123"/>
  <c r="J122"/>
  <c r="J115"/>
  <c r="J113" s="1"/>
  <c r="J109"/>
  <c r="J107" s="1"/>
  <c r="J103"/>
  <c r="J102" s="1"/>
  <c r="J98"/>
  <c r="J96"/>
  <c r="J95"/>
  <c r="J94"/>
  <c r="J92"/>
  <c r="J90"/>
  <c r="J85"/>
  <c r="J83"/>
  <c r="J80" s="1"/>
  <c r="J77"/>
  <c r="J76" s="1"/>
  <c r="J75" s="1"/>
  <c r="J72" s="1"/>
  <c r="J70"/>
  <c r="J68"/>
  <c r="J66"/>
  <c r="J65" s="1"/>
  <c r="J64" s="1"/>
  <c r="J56"/>
  <c r="J55" s="1"/>
  <c r="J54" s="1"/>
  <c r="J51"/>
  <c r="J50" s="1"/>
  <c r="J49" s="1"/>
  <c r="J44"/>
  <c r="J43"/>
  <c r="J42" s="1"/>
  <c r="J33"/>
  <c r="J32" s="1"/>
  <c r="J31" s="1"/>
  <c r="J24"/>
  <c r="J20"/>
  <c r="J19" s="1"/>
  <c r="J18" s="1"/>
  <c r="J17" s="1"/>
  <c r="L70"/>
  <c r="H72"/>
  <c r="J14"/>
  <c r="J13" s="1"/>
  <c r="J101" l="1"/>
  <c r="J106"/>
  <c r="J142"/>
  <c r="J11"/>
  <c r="L127"/>
  <c r="I129"/>
  <c r="I128"/>
  <c r="M127"/>
  <c r="H127"/>
  <c r="H126" s="1"/>
  <c r="M126"/>
  <c r="I125"/>
  <c r="I124"/>
  <c r="M123"/>
  <c r="M122" s="1"/>
  <c r="L123"/>
  <c r="L122" s="1"/>
  <c r="H123"/>
  <c r="H122" s="1"/>
  <c r="L103"/>
  <c r="H96"/>
  <c r="I100"/>
  <c r="I93"/>
  <c r="I92" s="1"/>
  <c r="M92"/>
  <c r="L92"/>
  <c r="H92"/>
  <c r="I91"/>
  <c r="I90" s="1"/>
  <c r="M90"/>
  <c r="L90"/>
  <c r="H90"/>
  <c r="L77"/>
  <c r="I77" s="1"/>
  <c r="L66"/>
  <c r="L65" s="1"/>
  <c r="L64" s="1"/>
  <c r="L33"/>
  <c r="L32" s="1"/>
  <c r="L31" s="1"/>
  <c r="I40"/>
  <c r="H24"/>
  <c r="I22"/>
  <c r="L20"/>
  <c r="L19" s="1"/>
  <c r="I141"/>
  <c r="I140"/>
  <c r="M139"/>
  <c r="M138" s="1"/>
  <c r="L139"/>
  <c r="L138" s="1"/>
  <c r="H139"/>
  <c r="I132"/>
  <c r="M131"/>
  <c r="M130" s="1"/>
  <c r="M121" s="1"/>
  <c r="M118" s="1"/>
  <c r="L131"/>
  <c r="L130" s="1"/>
  <c r="H131"/>
  <c r="I121"/>
  <c r="I120"/>
  <c r="I119"/>
  <c r="I117"/>
  <c r="I116"/>
  <c r="L115"/>
  <c r="L113" s="1"/>
  <c r="H113"/>
  <c r="I112"/>
  <c r="I111"/>
  <c r="M109"/>
  <c r="L109"/>
  <c r="H109"/>
  <c r="H107" s="1"/>
  <c r="M107"/>
  <c r="M106" s="1"/>
  <c r="L107"/>
  <c r="L106" s="1"/>
  <c r="I105"/>
  <c r="I104"/>
  <c r="H103"/>
  <c r="H102" s="1"/>
  <c r="M102"/>
  <c r="M101" s="1"/>
  <c r="I99"/>
  <c r="I98" s="1"/>
  <c r="I95" s="1"/>
  <c r="M98"/>
  <c r="M95" s="1"/>
  <c r="M94" s="1"/>
  <c r="L98"/>
  <c r="L95" s="1"/>
  <c r="H98"/>
  <c r="H95" s="1"/>
  <c r="I97"/>
  <c r="L96"/>
  <c r="L94" s="1"/>
  <c r="I89"/>
  <c r="I86"/>
  <c r="L85"/>
  <c r="H85"/>
  <c r="I84"/>
  <c r="M83"/>
  <c r="M82" s="1"/>
  <c r="M81" s="1"/>
  <c r="M80" s="1"/>
  <c r="L83"/>
  <c r="L80" s="1"/>
  <c r="H83"/>
  <c r="H76"/>
  <c r="I69"/>
  <c r="L68"/>
  <c r="H68"/>
  <c r="H65" s="1"/>
  <c r="I58"/>
  <c r="I57"/>
  <c r="M56"/>
  <c r="M55" s="1"/>
  <c r="L56"/>
  <c r="L55" s="1"/>
  <c r="L54" s="1"/>
  <c r="H56"/>
  <c r="I52"/>
  <c r="I51" s="1"/>
  <c r="I50" s="1"/>
  <c r="I49" s="1"/>
  <c r="L51"/>
  <c r="L50" s="1"/>
  <c r="L49" s="1"/>
  <c r="H51"/>
  <c r="H50" s="1"/>
  <c r="I45"/>
  <c r="I44" s="1"/>
  <c r="I43" s="1"/>
  <c r="I42" s="1"/>
  <c r="M44"/>
  <c r="M43" s="1"/>
  <c r="M42" s="1"/>
  <c r="L44"/>
  <c r="L43" s="1"/>
  <c r="L42" s="1"/>
  <c r="H44"/>
  <c r="H43" s="1"/>
  <c r="H42" s="1"/>
  <c r="I41"/>
  <c r="I39"/>
  <c r="I38"/>
  <c r="I37"/>
  <c r="I35"/>
  <c r="I34"/>
  <c r="H33"/>
  <c r="I30"/>
  <c r="I29"/>
  <c r="I28"/>
  <c r="I27"/>
  <c r="I25"/>
  <c r="M24"/>
  <c r="L24"/>
  <c r="I21"/>
  <c r="H20"/>
  <c r="H19" s="1"/>
  <c r="I15"/>
  <c r="I14" s="1"/>
  <c r="I13" s="1"/>
  <c r="M14"/>
  <c r="M13" s="1"/>
  <c r="L14"/>
  <c r="L13" s="1"/>
  <c r="H14"/>
  <c r="H13" s="1"/>
  <c r="I33" l="1"/>
  <c r="I32" s="1"/>
  <c r="I31" s="1"/>
  <c r="I96"/>
  <c r="I109"/>
  <c r="I115"/>
  <c r="I123"/>
  <c r="I122"/>
  <c r="I127"/>
  <c r="L126"/>
  <c r="L101"/>
  <c r="I20"/>
  <c r="H94"/>
  <c r="I94" s="1"/>
  <c r="L76"/>
  <c r="L75" s="1"/>
  <c r="L72" s="1"/>
  <c r="I56"/>
  <c r="I55" s="1"/>
  <c r="I54" s="1"/>
  <c r="I85"/>
  <c r="I131"/>
  <c r="I139"/>
  <c r="I83"/>
  <c r="I82" s="1"/>
  <c r="I81" s="1"/>
  <c r="I80" s="1"/>
  <c r="H80"/>
  <c r="I66"/>
  <c r="I65"/>
  <c r="I64" s="1"/>
  <c r="M11"/>
  <c r="M142" s="1"/>
  <c r="I24"/>
  <c r="I23" s="1"/>
  <c r="I19"/>
  <c r="I18" s="1"/>
  <c r="I17" s="1"/>
  <c r="H11"/>
  <c r="I107"/>
  <c r="H106"/>
  <c r="I106" s="1"/>
  <c r="H101"/>
  <c r="L18"/>
  <c r="L17" s="1"/>
  <c r="L11"/>
  <c r="M113"/>
  <c r="M115"/>
  <c r="L102"/>
  <c r="H23"/>
  <c r="H55"/>
  <c r="H54" s="1"/>
  <c r="H64"/>
  <c r="H130"/>
  <c r="H118" s="1"/>
  <c r="H138"/>
  <c r="I138" s="1"/>
  <c r="I68"/>
  <c r="I103"/>
  <c r="I102" s="1"/>
  <c r="I113"/>
  <c r="I76" l="1"/>
  <c r="I75"/>
  <c r="I72"/>
  <c r="I126"/>
  <c r="L118"/>
  <c r="L142" s="1"/>
  <c r="I101"/>
  <c r="I11"/>
  <c r="I130"/>
  <c r="I118" l="1"/>
  <c r="H142"/>
  <c r="I142" l="1"/>
</calcChain>
</file>

<file path=xl/sharedStrings.xml><?xml version="1.0" encoding="utf-8"?>
<sst xmlns="http://schemas.openxmlformats.org/spreadsheetml/2006/main" count="620" uniqueCount="140">
  <si>
    <t>(тыс. рублей)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</si>
  <si>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</si>
  <si>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</si>
  <si>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</si>
  <si>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</si>
  <si>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</si>
  <si>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</si>
  <si>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</si>
  <si>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</t>
  </si>
  <si>
    <t>Изменение на 2016 год (+;-)</t>
  </si>
  <si>
    <t>Сумма  с учетом изменений</t>
  </si>
  <si>
    <t>Сумма на 2017 год</t>
  </si>
  <si>
    <t>3</t>
  </si>
  <si>
    <t>4</t>
  </si>
  <si>
    <t>5</t>
  </si>
  <si>
    <t>6</t>
  </si>
  <si>
    <t>7</t>
  </si>
  <si>
    <t>1.</t>
  </si>
  <si>
    <t>801</t>
  </si>
  <si>
    <t>1.1.</t>
  </si>
  <si>
    <t>Общегосударственные расходы</t>
  </si>
  <si>
    <t>01</t>
  </si>
  <si>
    <t>000</t>
  </si>
  <si>
    <t>Непрограммные направления деятельности местной администрации</t>
  </si>
  <si>
    <t>02</t>
  </si>
  <si>
    <t>9900801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</si>
  <si>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</si>
  <si>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</si>
  <si>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</si>
  <si>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</si>
  <si>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</si>
  <si>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9900000000</t>
  </si>
  <si>
    <t>9900001100</t>
  </si>
  <si>
    <t>990А001100</t>
  </si>
  <si>
    <t>04</t>
  </si>
  <si>
    <t>0100000</t>
  </si>
  <si>
    <t>0100801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</si>
  <si>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</si>
  <si>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</si>
  <si>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</si>
  <si>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</si>
  <si>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</si>
  <si>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</si>
  <si>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</si>
  <si>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</si>
  <si>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</si>
  <si>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</si>
  <si>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</si>
  <si>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</si>
  <si>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</si>
  <si>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010А101100</t>
  </si>
  <si>
    <t>Фонд оплаты труда государственных (муниципальных) органов</t>
  </si>
  <si>
    <t>010А101110</t>
  </si>
  <si>
    <t>010А101190</t>
  </si>
  <si>
    <t>Непрограммные направления деятельности</t>
  </si>
  <si>
    <t>11</t>
  </si>
  <si>
    <t>9900000</t>
  </si>
  <si>
    <t>99000Ш2</t>
  </si>
  <si>
    <t>Резервные фонды органов местного самоуправления</t>
  </si>
  <si>
    <t>Резервные средства</t>
  </si>
  <si>
    <t>870</t>
  </si>
  <si>
    <t>Резервные фонды</t>
  </si>
  <si>
    <t>990000Ш600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</si>
  <si>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</si>
  <si>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</si>
  <si>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</si>
  <si>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</si>
  <si>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0110000000</t>
  </si>
  <si>
    <t>0110351180</t>
  </si>
  <si>
    <t>-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</si>
  <si>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</si>
  <si>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</si>
  <si>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</si>
  <si>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1.2.</t>
  </si>
  <si>
    <t>Национальная экономика</t>
  </si>
  <si>
    <t>0110400000</t>
  </si>
  <si>
    <t>БЛАГОУСТРОЙСТВО</t>
  </si>
  <si>
    <t>05</t>
  </si>
  <si>
    <t>Муниципальная программа "Экономическое развитие муниципального образования «Купчегенского сельское поселение»</t>
  </si>
  <si>
    <t>ВЦП "Развитие систем жизнеобеспечения на 2015-2018 гг."</t>
  </si>
  <si>
    <t>0121000</t>
  </si>
  <si>
    <t>Другие вопросы вобласти жилищно-коммунального хозяйство</t>
  </si>
  <si>
    <t>0029900</t>
  </si>
  <si>
    <t>ОБРАЗОВАНИЕ</t>
  </si>
  <si>
    <t>07</t>
  </si>
  <si>
    <t>00</t>
  </si>
  <si>
    <t>0000000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</si>
  <si>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</si>
  <si>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</si>
  <si>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0130000</t>
  </si>
  <si>
    <t>0131000</t>
  </si>
  <si>
    <t>0130000000</t>
  </si>
  <si>
    <t>0130100000</t>
  </si>
  <si>
    <t>КУЛЬТУРА И КИНЕМАТОГРАФИЯ</t>
  </si>
  <si>
    <t>08</t>
  </si>
  <si>
    <t>Культура</t>
  </si>
  <si>
    <t>Муниципальная программа "Экономическое развитие муниципального образования «Хабаровское сельское поселение»</t>
  </si>
  <si>
    <t>0132000</t>
  </si>
  <si>
    <t>Перечисления другим бюджетам бюджетной системы РФ</t>
  </si>
  <si>
    <t>0130200000</t>
  </si>
  <si>
    <t>ПРОЧИЕ МЕРОПРИЯТИЯ</t>
  </si>
  <si>
    <t>0133000</t>
  </si>
  <si>
    <t>0130300000</t>
  </si>
  <si>
    <t>Условно утверждаемые расходы</t>
  </si>
  <si>
    <t>ВСЕГО РАСХОДОВ</t>
  </si>
  <si>
    <t>129</t>
  </si>
  <si>
    <t xml:space="preserve"> взносы по обязательному социальному страхованию</t>
  </si>
  <si>
    <t>3510500</t>
  </si>
  <si>
    <t>0120100000</t>
  </si>
  <si>
    <t>540</t>
  </si>
  <si>
    <t>Администрация Каракольского сельского поселения</t>
  </si>
  <si>
    <t>Муниципальная программа "Комплексное развитие территории Каракольского сельского поселения на 2015-2018г.г"</t>
  </si>
  <si>
    <t>АВЦП "Обеспечение деятельности Администрации муниципального образования Каракольского сельское поселение на 2015-2018 г.г."</t>
  </si>
  <si>
    <t>АВЦП "Обеспечение деятельности Администрации муниципального образования Каракольское сельское поселение на 2015-2018 г.г."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</si>
  <si>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Каракольского сельского поселения на 2015-2018 г.г»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</si>
  <si>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Каракольского сельского поселения 2015-2018 г.г.»</t>
  </si>
  <si>
    <t>Мероприятия  в области благоустройства  в рамках подпрограмма "Развитие систем жизнеобеспечения МО Каракольское сельское поселениена 2015-2018 гг."</t>
  </si>
  <si>
    <t>Подпрограмма "Развитие социально-культурной сферы  в муниципальном образовании Каракольское сельское поселение  на 2015-2018 гг."</t>
  </si>
  <si>
    <t>Развитие  молодежной политики в рамках подпрограммы "Развитие социально-культурной сферы  в муниципальном образовании Каракольское сельское поселение  на 2015-2018 гг."</t>
  </si>
  <si>
    <t>Развитие  культуры в рамках подпрограммы "Развитие социально-культурной сферы  в муниципальном образовании Каракольское сельское поселение  на 2015-2018 гг."</t>
  </si>
  <si>
    <t>Развитие физической культуры, спорта в рамках подпрограмма "Развитие социально-культурной сферы  в муниципальном образовании Каракольское сельское поселение  на 2015-2018 гг."</t>
  </si>
  <si>
    <t>0110100000</t>
  </si>
  <si>
    <t>Подпрограмма "Развитие систем жизнеобеспечения на МО Каракольское сельское поселение2015-2018 гг."</t>
  </si>
  <si>
    <t>Ведомственная структура расходов бюджета муниципального образования Каракольского сельского поселения на 2016 год</t>
  </si>
  <si>
    <t>Мероприятия  в области благоустройства  в рамках подпрограммы "Развитие систем жизнеобеспечения МО Каракольское сельское поселениена 2015-2018 гг."</t>
  </si>
  <si>
    <t>Развитие физической культуры, спорта в рамках подпрограммы "Развитие социально-культурной сферы  в муниципальном образовании Каракольское сельское поселение  на 2015-2018 гг."</t>
  </si>
  <si>
    <t>Подпрограмма «Развитие экономического и налогового потенциала Каракольского сельского поселения на 2015-20188 г.г.»</t>
  </si>
  <si>
    <t>Подпрограмма «Развитие экономического и налогового потенциала Каракольского сельского поселения на 2015-2018 г.г.»</t>
  </si>
  <si>
    <t>Приложение 7
к  решению "О бюджете 
муниципального образования Каракольское сельское поселение
на 2016 год"</t>
  </si>
  <si>
    <t>Изменения (+,-)</t>
  </si>
  <si>
    <t>Резервные средства предупреждение и ликвидация ЧС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</si>
  <si>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</si>
  <si>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</si>
  <si>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</si>
  <si>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0120500000</t>
  </si>
  <si>
    <t>Дорожный фонд</t>
  </si>
  <si>
    <t>Основное мероприятие "Ремонт уличной- дорожной сети Каракольского сельского поселения"</t>
  </si>
  <si>
    <t>09</t>
  </si>
  <si>
    <t>0120200000</t>
  </si>
  <si>
    <t>012000000</t>
  </si>
</sst>
</file>

<file path=xl/styles.xml><?xml version="1.0" encoding="utf-8"?>
<styleSheet xmlns="http://schemas.openxmlformats.org/spreadsheetml/2006/main">
  <numFmts count="2">
    <numFmt numFmtId="164" formatCode="_-* #,##0.00_р_._-;\-* #,##0.00_р_._-;_-* \-??_р_._-;_-@_-"/>
    <numFmt numFmtId="165" formatCode="_-* #,##0.00&quot;р.&quot;_-;\-* #,##0.00&quot;р.&quot;_-;_-* \-??&quot;р.&quot;_-;_-@_-"/>
  </numFmts>
  <fonts count="14"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5" fontId="12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0" fontId="7" fillId="0" borderId="0" xfId="0" applyFont="1"/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6" fillId="0" borderId="0" xfId="0" applyFont="1"/>
    <xf numFmtId="49" fontId="6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left" wrapText="1"/>
    </xf>
    <xf numFmtId="164" fontId="6" fillId="0" borderId="1" xfId="0" applyNumberFormat="1" applyFont="1" applyBorder="1" applyAlignment="1"/>
    <xf numFmtId="164" fontId="7" fillId="0" borderId="1" xfId="0" applyNumberFormat="1" applyFont="1" applyBorder="1" applyAlignment="1"/>
    <xf numFmtId="0" fontId="10" fillId="0" borderId="1" xfId="0" applyFont="1" applyBorder="1" applyAlignment="1">
      <alignment horizontal="left" wrapText="1"/>
    </xf>
    <xf numFmtId="0" fontId="6" fillId="0" borderId="4" xfId="0" applyFont="1" applyBorder="1" applyAlignment="1" applyProtection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wrapText="1"/>
    </xf>
    <xf numFmtId="164" fontId="11" fillId="0" borderId="1" xfId="0" applyNumberFormat="1" applyFont="1" applyBorder="1" applyAlignment="1"/>
    <xf numFmtId="164" fontId="7" fillId="0" borderId="5" xfId="0" applyNumberFormat="1" applyFont="1" applyBorder="1" applyAlignment="1"/>
    <xf numFmtId="0" fontId="7" fillId="0" borderId="6" xfId="0" applyFont="1" applyBorder="1" applyAlignment="1">
      <alignment wrapText="1"/>
    </xf>
    <xf numFmtId="164" fontId="6" fillId="0" borderId="5" xfId="0" applyNumberFormat="1" applyFont="1" applyBorder="1" applyAlignment="1"/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wrapText="1"/>
    </xf>
    <xf numFmtId="164" fontId="6" fillId="3" borderId="1" xfId="0" applyNumberFormat="1" applyFont="1" applyFill="1" applyBorder="1" applyAlignment="1">
      <alignment wrapText="1"/>
    </xf>
    <xf numFmtId="0" fontId="0" fillId="3" borderId="0" xfId="0" applyFill="1"/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wrapText="1"/>
    </xf>
    <xf numFmtId="0" fontId="0" fillId="2" borderId="0" xfId="0" applyFill="1"/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 applyProtection="1"/>
    <xf numFmtId="164" fontId="7" fillId="0" borderId="1" xfId="1" applyNumberFormat="1" applyFont="1" applyBorder="1" applyAlignment="1" applyProtection="1"/>
    <xf numFmtId="164" fontId="6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topLeftCell="A128" zoomScalePageLayoutView="60" workbookViewId="0">
      <selection activeCell="J144" sqref="J144"/>
    </sheetView>
  </sheetViews>
  <sheetFormatPr defaultRowHeight="12.75"/>
  <cols>
    <col min="1" max="1" width="5.42578125"/>
    <col min="2" max="2" width="60.7109375"/>
    <col min="3" max="3" width="0" hidden="1" customWidth="1"/>
    <col min="4" max="4" width="9.42578125"/>
    <col min="5" max="5" width="11"/>
    <col min="6" max="6" width="16.140625"/>
    <col min="7" max="7" width="8.5703125" customWidth="1"/>
    <col min="8" max="8" width="13.42578125" hidden="1" customWidth="1"/>
    <col min="9" max="9" width="0" hidden="1" customWidth="1"/>
    <col min="10" max="10" width="12.85546875" customWidth="1"/>
    <col min="11" max="11" width="9.85546875" customWidth="1"/>
    <col min="12" max="12" width="11.7109375" customWidth="1"/>
    <col min="13" max="13" width="0" hidden="1"/>
    <col min="14" max="1027" width="9.42578125"/>
  </cols>
  <sheetData>
    <row r="1" spans="1:13" ht="39" customHeight="1">
      <c r="A1" s="1"/>
      <c r="B1" s="2"/>
      <c r="C1" s="3"/>
      <c r="D1" s="3"/>
      <c r="E1" s="3"/>
      <c r="F1" s="3"/>
      <c r="G1" s="79" t="s">
        <v>128</v>
      </c>
      <c r="H1" s="79"/>
      <c r="I1" s="79"/>
      <c r="J1" s="79"/>
      <c r="K1" s="79"/>
      <c r="L1" s="79"/>
      <c r="M1" s="79"/>
    </row>
    <row r="2" spans="1:13" ht="22.5" customHeight="1">
      <c r="A2" s="1"/>
      <c r="B2" s="2"/>
      <c r="C2" s="3"/>
      <c r="D2" s="3"/>
      <c r="E2" s="3"/>
      <c r="F2" s="3"/>
      <c r="G2" s="79"/>
      <c r="H2" s="79"/>
      <c r="I2" s="79"/>
      <c r="J2" s="79"/>
      <c r="K2" s="79"/>
      <c r="L2" s="79"/>
      <c r="M2" s="79"/>
    </row>
    <row r="3" spans="1:13" ht="60.4" customHeight="1">
      <c r="A3" s="80" t="s">
        <v>123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idden="1">
      <c r="A4" s="4"/>
    </row>
    <row r="7" spans="1:13" ht="15.75" hidden="1">
      <c r="A7" s="5"/>
      <c r="B7" s="5"/>
      <c r="C7" s="5"/>
      <c r="D7" s="5"/>
      <c r="E7" s="5"/>
      <c r="F7" s="6"/>
      <c r="G7" s="81" t="s">
        <v>0</v>
      </c>
      <c r="H7" s="81"/>
      <c r="I7" s="81"/>
      <c r="J7" s="81"/>
      <c r="K7" s="81"/>
      <c r="L7" s="81"/>
    </row>
    <row r="8" spans="1:13" ht="110.25">
      <c r="A8" s="7" t="s">
        <v>1</v>
      </c>
      <c r="B8" s="7" t="s">
        <v>2</v>
      </c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8" t="s">
        <v>9</v>
      </c>
      <c r="J8" s="7" t="s">
        <v>10</v>
      </c>
      <c r="K8" s="8" t="s">
        <v>129</v>
      </c>
      <c r="L8" s="7" t="s">
        <v>10</v>
      </c>
      <c r="M8" s="7" t="s">
        <v>11</v>
      </c>
    </row>
    <row r="9" spans="1:13" ht="15.75">
      <c r="A9" s="10">
        <v>1</v>
      </c>
      <c r="B9" s="10">
        <v>2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16</v>
      </c>
      <c r="H9" s="9"/>
      <c r="I9" s="10">
        <v>8</v>
      </c>
      <c r="J9" s="10">
        <v>9</v>
      </c>
      <c r="K9" s="10"/>
      <c r="L9" s="10">
        <v>9</v>
      </c>
      <c r="M9" s="11"/>
    </row>
    <row r="10" spans="1:13" ht="15.75">
      <c r="A10" s="12" t="s">
        <v>17</v>
      </c>
      <c r="B10" s="12" t="s">
        <v>110</v>
      </c>
      <c r="C10" s="13" t="s">
        <v>18</v>
      </c>
      <c r="D10" s="9"/>
      <c r="E10" s="9"/>
      <c r="F10" s="9"/>
      <c r="G10" s="9"/>
      <c r="H10" s="9"/>
      <c r="I10" s="10"/>
      <c r="J10" s="10"/>
      <c r="K10" s="10"/>
      <c r="L10" s="10"/>
      <c r="M10" s="11"/>
    </row>
    <row r="11" spans="1:13" ht="25.5" customHeight="1">
      <c r="A11" s="10" t="s">
        <v>19</v>
      </c>
      <c r="B11" s="14" t="s">
        <v>20</v>
      </c>
      <c r="C11" s="15" t="s">
        <v>18</v>
      </c>
      <c r="D11" s="15" t="s">
        <v>21</v>
      </c>
      <c r="E11" s="15"/>
      <c r="F11" s="15"/>
      <c r="G11" s="15" t="s">
        <v>22</v>
      </c>
      <c r="H11" s="16">
        <f>H13+H24+H42</f>
        <v>1694.64</v>
      </c>
      <c r="I11" s="16">
        <f>L11-H11</f>
        <v>-1694.64</v>
      </c>
      <c r="J11" s="17">
        <f>J13+J24+J42</f>
        <v>0</v>
      </c>
      <c r="K11" s="16"/>
      <c r="L11" s="17">
        <f>L13+L24+L42</f>
        <v>0</v>
      </c>
      <c r="M11" s="17">
        <f>M13+M24</f>
        <v>1337.1</v>
      </c>
    </row>
    <row r="12" spans="1:13" ht="15.75" hidden="1">
      <c r="A12" s="10"/>
      <c r="B12" s="18"/>
      <c r="C12" s="19"/>
      <c r="D12" s="20"/>
      <c r="E12" s="20"/>
      <c r="F12" s="21"/>
      <c r="G12" s="21"/>
      <c r="H12" s="16"/>
      <c r="I12" s="16"/>
      <c r="J12" s="17"/>
      <c r="K12" s="16"/>
      <c r="L12" s="17"/>
      <c r="M12" s="17"/>
    </row>
    <row r="13" spans="1:13" ht="30.75" customHeight="1">
      <c r="A13" s="10"/>
      <c r="B13" s="22" t="s">
        <v>23</v>
      </c>
      <c r="C13" s="19" t="s">
        <v>18</v>
      </c>
      <c r="D13" s="20" t="s">
        <v>21</v>
      </c>
      <c r="E13" s="20" t="s">
        <v>24</v>
      </c>
      <c r="F13" s="21" t="s">
        <v>25</v>
      </c>
      <c r="G13" s="21"/>
      <c r="H13" s="16">
        <f t="shared" ref="H13:M14" si="0">H14</f>
        <v>372.41</v>
      </c>
      <c r="I13" s="16">
        <f t="shared" si="0"/>
        <v>-372.41</v>
      </c>
      <c r="J13" s="17">
        <f t="shared" si="0"/>
        <v>0</v>
      </c>
      <c r="K13" s="16"/>
      <c r="L13" s="17">
        <f t="shared" si="0"/>
        <v>0</v>
      </c>
      <c r="M13" s="17">
        <f t="shared" si="0"/>
        <v>370.96</v>
      </c>
    </row>
    <row r="14" spans="1:13" ht="15.75">
      <c r="A14" s="10"/>
      <c r="B14" s="23" t="s">
        <v>26</v>
      </c>
      <c r="C14" s="19" t="s">
        <v>18</v>
      </c>
      <c r="D14" s="20" t="s">
        <v>21</v>
      </c>
      <c r="E14" s="20" t="s">
        <v>24</v>
      </c>
      <c r="F14" s="21" t="s">
        <v>25</v>
      </c>
      <c r="G14" s="21"/>
      <c r="H14" s="16">
        <f t="shared" si="0"/>
        <v>372.41</v>
      </c>
      <c r="I14" s="16">
        <f t="shared" si="0"/>
        <v>-372.41</v>
      </c>
      <c r="J14" s="17">
        <f t="shared" si="0"/>
        <v>0</v>
      </c>
      <c r="K14" s="16"/>
      <c r="L14" s="17">
        <f t="shared" si="0"/>
        <v>0</v>
      </c>
      <c r="M14" s="17">
        <f t="shared" si="0"/>
        <v>370.96</v>
      </c>
    </row>
    <row r="15" spans="1:13" ht="48.75" customHeight="1">
      <c r="A15" s="10"/>
      <c r="B15" s="24" t="s">
        <v>27</v>
      </c>
      <c r="C15" s="19" t="s">
        <v>18</v>
      </c>
      <c r="D15" s="20" t="s">
        <v>21</v>
      </c>
      <c r="E15" s="20" t="s">
        <v>24</v>
      </c>
      <c r="F15" s="21" t="s">
        <v>25</v>
      </c>
      <c r="G15" s="21" t="s">
        <v>28</v>
      </c>
      <c r="H15" s="16">
        <v>372.41</v>
      </c>
      <c r="I15" s="16">
        <f>L15-H15</f>
        <v>-372.41</v>
      </c>
      <c r="J15" s="17">
        <v>0</v>
      </c>
      <c r="K15" s="16"/>
      <c r="L15" s="17">
        <v>0</v>
      </c>
      <c r="M15" s="17">
        <v>370.96</v>
      </c>
    </row>
    <row r="16" spans="1:13" ht="12.75" hidden="1" customHeight="1">
      <c r="A16" s="10"/>
      <c r="B16" s="22"/>
      <c r="C16" s="19"/>
      <c r="D16" s="20"/>
      <c r="E16" s="20"/>
      <c r="F16" s="21"/>
      <c r="G16" s="21"/>
      <c r="H16" s="17"/>
      <c r="I16" s="17"/>
      <c r="J16" s="17"/>
      <c r="K16" s="17"/>
      <c r="L16" s="17"/>
      <c r="M16" s="17"/>
    </row>
    <row r="17" spans="1:13" ht="35.450000000000003" customHeight="1">
      <c r="A17" s="10"/>
      <c r="B17" s="25" t="s">
        <v>29</v>
      </c>
      <c r="C17" s="19" t="s">
        <v>18</v>
      </c>
      <c r="D17" s="20" t="s">
        <v>21</v>
      </c>
      <c r="E17" s="20" t="s">
        <v>24</v>
      </c>
      <c r="F17" s="21"/>
      <c r="G17" s="21"/>
      <c r="H17" s="17"/>
      <c r="I17" s="16">
        <f t="shared" ref="I17:L19" si="1">I18</f>
        <v>413.15</v>
      </c>
      <c r="J17" s="16">
        <f t="shared" si="1"/>
        <v>413.15</v>
      </c>
      <c r="K17" s="16"/>
      <c r="L17" s="16">
        <f t="shared" si="1"/>
        <v>413.15</v>
      </c>
      <c r="M17" s="17"/>
    </row>
    <row r="18" spans="1:13" ht="21.4" customHeight="1">
      <c r="A18" s="10"/>
      <c r="B18" s="22" t="s">
        <v>30</v>
      </c>
      <c r="C18" s="19" t="s">
        <v>18</v>
      </c>
      <c r="D18" s="20" t="s">
        <v>21</v>
      </c>
      <c r="E18" s="20" t="s">
        <v>24</v>
      </c>
      <c r="F18" s="21" t="s">
        <v>31</v>
      </c>
      <c r="G18" s="21"/>
      <c r="H18" s="17"/>
      <c r="I18" s="16">
        <f t="shared" si="1"/>
        <v>413.15</v>
      </c>
      <c r="J18" s="16">
        <f t="shared" si="1"/>
        <v>413.15</v>
      </c>
      <c r="K18" s="16"/>
      <c r="L18" s="16">
        <f t="shared" si="1"/>
        <v>413.15</v>
      </c>
      <c r="M18" s="17"/>
    </row>
    <row r="19" spans="1:13" ht="33.75" customHeight="1">
      <c r="A19" s="10"/>
      <c r="B19" s="22" t="s">
        <v>23</v>
      </c>
      <c r="C19" s="19" t="s">
        <v>18</v>
      </c>
      <c r="D19" s="20" t="s">
        <v>21</v>
      </c>
      <c r="E19" s="20" t="s">
        <v>24</v>
      </c>
      <c r="F19" s="21" t="s">
        <v>32</v>
      </c>
      <c r="G19" s="21"/>
      <c r="H19" s="17">
        <f>H20</f>
        <v>0</v>
      </c>
      <c r="I19" s="16">
        <f t="shared" si="1"/>
        <v>413.15</v>
      </c>
      <c r="J19" s="16">
        <f t="shared" si="1"/>
        <v>413.15</v>
      </c>
      <c r="K19" s="16"/>
      <c r="L19" s="16">
        <f t="shared" si="1"/>
        <v>413.15</v>
      </c>
      <c r="M19" s="17"/>
    </row>
    <row r="20" spans="1:13" ht="16.5" customHeight="1">
      <c r="A20" s="10"/>
      <c r="B20" s="23" t="s">
        <v>26</v>
      </c>
      <c r="C20" s="19" t="s">
        <v>18</v>
      </c>
      <c r="D20" s="20" t="s">
        <v>21</v>
      </c>
      <c r="E20" s="20" t="s">
        <v>24</v>
      </c>
      <c r="F20" s="21" t="s">
        <v>33</v>
      </c>
      <c r="G20" s="21"/>
      <c r="H20" s="17">
        <f>H21</f>
        <v>0</v>
      </c>
      <c r="I20" s="16">
        <f>I21+I22</f>
        <v>413.15</v>
      </c>
      <c r="J20" s="16">
        <f>J21+J22</f>
        <v>413.15</v>
      </c>
      <c r="K20" s="16"/>
      <c r="L20" s="16">
        <f>L21+L22</f>
        <v>413.15</v>
      </c>
      <c r="M20" s="17"/>
    </row>
    <row r="21" spans="1:13" ht="48" customHeight="1">
      <c r="A21" s="10"/>
      <c r="B21" s="24" t="s">
        <v>51</v>
      </c>
      <c r="C21" s="19" t="s">
        <v>18</v>
      </c>
      <c r="D21" s="20" t="s">
        <v>21</v>
      </c>
      <c r="E21" s="20" t="s">
        <v>24</v>
      </c>
      <c r="F21" s="21" t="s">
        <v>33</v>
      </c>
      <c r="G21" s="21" t="s">
        <v>28</v>
      </c>
      <c r="H21" s="17">
        <v>0</v>
      </c>
      <c r="I21" s="16">
        <f>L21-H21</f>
        <v>317.32</v>
      </c>
      <c r="J21" s="16">
        <v>317.32</v>
      </c>
      <c r="K21" s="16"/>
      <c r="L21" s="16">
        <v>317.32</v>
      </c>
      <c r="M21" s="17"/>
    </row>
    <row r="22" spans="1:13" ht="48" customHeight="1">
      <c r="A22" s="10"/>
      <c r="B22" s="24" t="s">
        <v>106</v>
      </c>
      <c r="C22" s="19" t="s">
        <v>18</v>
      </c>
      <c r="D22" s="20" t="s">
        <v>21</v>
      </c>
      <c r="E22" s="20" t="s">
        <v>24</v>
      </c>
      <c r="F22" s="21" t="s">
        <v>33</v>
      </c>
      <c r="G22" s="21" t="s">
        <v>105</v>
      </c>
      <c r="H22" s="17">
        <v>0</v>
      </c>
      <c r="I22" s="16">
        <f>L22-H22</f>
        <v>95.83</v>
      </c>
      <c r="J22" s="16">
        <v>95.83</v>
      </c>
      <c r="K22" s="16"/>
      <c r="L22" s="16">
        <v>95.83</v>
      </c>
      <c r="M22" s="17"/>
    </row>
    <row r="23" spans="1:13" ht="57.75" customHeight="1">
      <c r="A23" s="10"/>
      <c r="B23" s="26" t="s">
        <v>111</v>
      </c>
      <c r="C23" s="19" t="s">
        <v>18</v>
      </c>
      <c r="D23" s="20" t="s">
        <v>21</v>
      </c>
      <c r="E23" s="20" t="s">
        <v>34</v>
      </c>
      <c r="F23" s="21" t="s">
        <v>35</v>
      </c>
      <c r="G23" s="21"/>
      <c r="H23" s="16">
        <f>H24</f>
        <v>1312.23</v>
      </c>
      <c r="I23" s="16">
        <f>I24</f>
        <v>-1312.23</v>
      </c>
      <c r="J23" s="16"/>
      <c r="K23" s="16"/>
      <c r="L23" s="16"/>
      <c r="M23" s="17"/>
    </row>
    <row r="24" spans="1:13" ht="50.25" customHeight="1">
      <c r="A24" s="10"/>
      <c r="B24" s="27" t="s">
        <v>112</v>
      </c>
      <c r="C24" s="19" t="s">
        <v>18</v>
      </c>
      <c r="D24" s="20" t="s">
        <v>21</v>
      </c>
      <c r="E24" s="20" t="s">
        <v>34</v>
      </c>
      <c r="F24" s="21" t="s">
        <v>36</v>
      </c>
      <c r="G24" s="21"/>
      <c r="H24" s="16">
        <f>H25+H26+H27+H28+H30+H29</f>
        <v>1312.23</v>
      </c>
      <c r="I24" s="16">
        <f>I25+I27+I28+I29+I30</f>
        <v>-1312.23</v>
      </c>
      <c r="J24" s="17">
        <f>J25+J26+J27+J28+J30</f>
        <v>0</v>
      </c>
      <c r="K24" s="16"/>
      <c r="L24" s="17">
        <f>L25+L26+L27+L28+L30</f>
        <v>0</v>
      </c>
      <c r="M24" s="17">
        <f>M25+M27+M28+M29+M30</f>
        <v>966.14</v>
      </c>
    </row>
    <row r="25" spans="1:13" ht="49.5" customHeight="1">
      <c r="A25" s="10"/>
      <c r="B25" s="28" t="s">
        <v>27</v>
      </c>
      <c r="C25" s="19" t="s">
        <v>18</v>
      </c>
      <c r="D25" s="20" t="s">
        <v>21</v>
      </c>
      <c r="E25" s="20" t="s">
        <v>34</v>
      </c>
      <c r="F25" s="21" t="s">
        <v>36</v>
      </c>
      <c r="G25" s="21" t="s">
        <v>28</v>
      </c>
      <c r="H25" s="16">
        <v>1007.98</v>
      </c>
      <c r="I25" s="16">
        <f>L25-H25</f>
        <v>-1007.98</v>
      </c>
      <c r="J25" s="17">
        <v>0</v>
      </c>
      <c r="K25" s="16"/>
      <c r="L25" s="17">
        <v>0</v>
      </c>
      <c r="M25" s="17">
        <v>698.49</v>
      </c>
    </row>
    <row r="26" spans="1:13" ht="30" customHeight="1">
      <c r="A26" s="10"/>
      <c r="B26" s="29" t="s">
        <v>37</v>
      </c>
      <c r="C26" s="19" t="s">
        <v>18</v>
      </c>
      <c r="D26" s="20" t="s">
        <v>21</v>
      </c>
      <c r="E26" s="20" t="s">
        <v>34</v>
      </c>
      <c r="F26" s="21" t="s">
        <v>36</v>
      </c>
      <c r="G26" s="21" t="s">
        <v>38</v>
      </c>
      <c r="H26" s="17"/>
      <c r="I26" s="16"/>
      <c r="J26" s="17"/>
      <c r="K26" s="16"/>
      <c r="L26" s="17"/>
      <c r="M26" s="17">
        <v>0</v>
      </c>
    </row>
    <row r="27" spans="1:13" ht="37.5" customHeight="1">
      <c r="A27" s="10"/>
      <c r="B27" s="29" t="s">
        <v>39</v>
      </c>
      <c r="C27" s="19" t="s">
        <v>18</v>
      </c>
      <c r="D27" s="20" t="s">
        <v>21</v>
      </c>
      <c r="E27" s="20" t="s">
        <v>34</v>
      </c>
      <c r="F27" s="21" t="s">
        <v>36</v>
      </c>
      <c r="G27" s="21" t="s">
        <v>40</v>
      </c>
      <c r="H27" s="16">
        <v>95</v>
      </c>
      <c r="I27" s="16">
        <f>L27-H27</f>
        <v>-95</v>
      </c>
      <c r="J27" s="17">
        <v>0</v>
      </c>
      <c r="K27" s="16"/>
      <c r="L27" s="17">
        <v>0</v>
      </c>
      <c r="M27" s="17">
        <v>60</v>
      </c>
    </row>
    <row r="28" spans="1:13" ht="51.75" customHeight="1">
      <c r="A28" s="10"/>
      <c r="B28" s="29" t="s">
        <v>41</v>
      </c>
      <c r="C28" s="19" t="s">
        <v>18</v>
      </c>
      <c r="D28" s="20" t="s">
        <v>21</v>
      </c>
      <c r="E28" s="20" t="s">
        <v>34</v>
      </c>
      <c r="F28" s="21" t="s">
        <v>36</v>
      </c>
      <c r="G28" s="21" t="s">
        <v>42</v>
      </c>
      <c r="H28" s="16">
        <v>171.25</v>
      </c>
      <c r="I28" s="16">
        <f>L28-H28</f>
        <v>-171.25</v>
      </c>
      <c r="J28" s="17">
        <v>0</v>
      </c>
      <c r="K28" s="16"/>
      <c r="L28" s="17">
        <v>0</v>
      </c>
      <c r="M28" s="17">
        <v>152.65</v>
      </c>
    </row>
    <row r="29" spans="1:13" ht="34.5" customHeight="1">
      <c r="A29" s="10"/>
      <c r="B29" s="29" t="s">
        <v>43</v>
      </c>
      <c r="C29" s="19" t="s">
        <v>18</v>
      </c>
      <c r="D29" s="20" t="s">
        <v>21</v>
      </c>
      <c r="E29" s="20" t="s">
        <v>34</v>
      </c>
      <c r="F29" s="21" t="s">
        <v>44</v>
      </c>
      <c r="G29" s="21" t="s">
        <v>45</v>
      </c>
      <c r="H29" s="16">
        <v>18</v>
      </c>
      <c r="I29" s="16">
        <f>L29-H29</f>
        <v>-18</v>
      </c>
      <c r="J29" s="17">
        <v>0</v>
      </c>
      <c r="K29" s="16"/>
      <c r="L29" s="17">
        <v>0</v>
      </c>
      <c r="M29" s="17"/>
    </row>
    <row r="30" spans="1:13" ht="30" customHeight="1">
      <c r="A30" s="10"/>
      <c r="B30" s="29" t="s">
        <v>46</v>
      </c>
      <c r="C30" s="19" t="s">
        <v>18</v>
      </c>
      <c r="D30" s="20" t="s">
        <v>21</v>
      </c>
      <c r="E30" s="20" t="s">
        <v>34</v>
      </c>
      <c r="F30" s="21" t="s">
        <v>44</v>
      </c>
      <c r="G30" s="21" t="s">
        <v>47</v>
      </c>
      <c r="H30" s="16">
        <v>20</v>
      </c>
      <c r="I30" s="16">
        <f>L30-H30</f>
        <v>-20</v>
      </c>
      <c r="J30" s="17">
        <v>0</v>
      </c>
      <c r="K30" s="16"/>
      <c r="L30" s="17">
        <v>0</v>
      </c>
      <c r="M30" s="17">
        <v>55</v>
      </c>
    </row>
    <row r="31" spans="1:13" ht="84" customHeight="1">
      <c r="A31" s="10"/>
      <c r="B31" s="30" t="s">
        <v>48</v>
      </c>
      <c r="C31" s="19" t="s">
        <v>18</v>
      </c>
      <c r="D31" s="20" t="s">
        <v>21</v>
      </c>
      <c r="E31" s="20" t="s">
        <v>34</v>
      </c>
      <c r="F31" s="21"/>
      <c r="G31" s="21"/>
      <c r="H31" s="17"/>
      <c r="I31" s="17">
        <f>I32</f>
        <v>1106.1500000000001</v>
      </c>
      <c r="J31" s="17">
        <f>J32</f>
        <v>1106.1500000000001</v>
      </c>
      <c r="K31" s="17"/>
      <c r="L31" s="17">
        <f>L32</f>
        <v>1106.1500000000001</v>
      </c>
      <c r="M31" s="17"/>
    </row>
    <row r="32" spans="1:13" ht="53.1" customHeight="1">
      <c r="A32" s="10"/>
      <c r="B32" s="30" t="s">
        <v>111</v>
      </c>
      <c r="C32" s="19" t="s">
        <v>18</v>
      </c>
      <c r="D32" s="20" t="s">
        <v>21</v>
      </c>
      <c r="E32" s="20" t="s">
        <v>34</v>
      </c>
      <c r="F32" s="21" t="s">
        <v>49</v>
      </c>
      <c r="G32" s="21"/>
      <c r="H32" s="17"/>
      <c r="I32" s="16">
        <f>I33</f>
        <v>1106.1500000000001</v>
      </c>
      <c r="J32" s="16">
        <f>J33</f>
        <v>1106.1500000000001</v>
      </c>
      <c r="K32" s="16"/>
      <c r="L32" s="16">
        <f>L33</f>
        <v>1106.1500000000001</v>
      </c>
      <c r="M32" s="17"/>
    </row>
    <row r="33" spans="1:13" ht="54" customHeight="1">
      <c r="A33" s="10"/>
      <c r="B33" s="27" t="s">
        <v>113</v>
      </c>
      <c r="C33" s="19" t="s">
        <v>18</v>
      </c>
      <c r="D33" s="20" t="s">
        <v>21</v>
      </c>
      <c r="E33" s="20" t="s">
        <v>34</v>
      </c>
      <c r="F33" s="21" t="s">
        <v>50</v>
      </c>
      <c r="G33" s="21"/>
      <c r="H33" s="17">
        <f>H34+H36+H37+H38+H41</f>
        <v>0</v>
      </c>
      <c r="I33" s="16">
        <f>I34+I37+I38+I39+I41+I40+I35</f>
        <v>1106.1500000000001</v>
      </c>
      <c r="J33" s="16">
        <f>J34+J36+J37+J38+J41+J35+J40</f>
        <v>1106.1500000000001</v>
      </c>
      <c r="K33" s="16"/>
      <c r="L33" s="16">
        <f>L34+L36+L37+L38+L41+L35+L40</f>
        <v>1106.1500000000001</v>
      </c>
      <c r="M33" s="17"/>
    </row>
    <row r="34" spans="1:13" ht="30" customHeight="1">
      <c r="A34" s="10"/>
      <c r="B34" s="28" t="s">
        <v>51</v>
      </c>
      <c r="C34" s="19" t="s">
        <v>18</v>
      </c>
      <c r="D34" s="20" t="s">
        <v>21</v>
      </c>
      <c r="E34" s="20" t="s">
        <v>34</v>
      </c>
      <c r="F34" s="21" t="s">
        <v>52</v>
      </c>
      <c r="G34" s="21" t="s">
        <v>28</v>
      </c>
      <c r="H34" s="17">
        <v>0</v>
      </c>
      <c r="I34" s="16">
        <f>L34-H34</f>
        <v>617.08000000000004</v>
      </c>
      <c r="J34" s="16">
        <v>617.08000000000004</v>
      </c>
      <c r="K34" s="16"/>
      <c r="L34" s="16">
        <v>617.08000000000004</v>
      </c>
      <c r="M34" s="17"/>
    </row>
    <row r="35" spans="1:13" ht="75.599999999999994" customHeight="1">
      <c r="A35" s="10"/>
      <c r="B35" s="31" t="s">
        <v>48</v>
      </c>
      <c r="C35" s="19" t="s">
        <v>18</v>
      </c>
      <c r="D35" s="20" t="s">
        <v>21</v>
      </c>
      <c r="E35" s="20" t="s">
        <v>34</v>
      </c>
      <c r="F35" s="21" t="s">
        <v>52</v>
      </c>
      <c r="G35" s="21" t="s">
        <v>105</v>
      </c>
      <c r="H35" s="17">
        <v>0</v>
      </c>
      <c r="I35" s="16">
        <f>L35-H35</f>
        <v>186.36</v>
      </c>
      <c r="J35" s="16">
        <v>186.36</v>
      </c>
      <c r="K35" s="16"/>
      <c r="L35" s="16">
        <v>186.36</v>
      </c>
      <c r="M35" s="17"/>
    </row>
    <row r="36" spans="1:13" ht="30" customHeight="1">
      <c r="A36" s="10"/>
      <c r="B36" s="29" t="s">
        <v>37</v>
      </c>
      <c r="C36" s="19" t="s">
        <v>18</v>
      </c>
      <c r="D36" s="20" t="s">
        <v>21</v>
      </c>
      <c r="E36" s="20" t="s">
        <v>34</v>
      </c>
      <c r="F36" s="21" t="s">
        <v>53</v>
      </c>
      <c r="G36" s="21" t="s">
        <v>38</v>
      </c>
      <c r="H36" s="17"/>
      <c r="I36" s="16"/>
      <c r="J36" s="16"/>
      <c r="K36" s="16"/>
      <c r="L36" s="16"/>
      <c r="M36" s="17"/>
    </row>
    <row r="37" spans="1:13" ht="30" customHeight="1">
      <c r="A37" s="10"/>
      <c r="B37" s="29" t="s">
        <v>39</v>
      </c>
      <c r="C37" s="19" t="s">
        <v>18</v>
      </c>
      <c r="D37" s="20" t="s">
        <v>21</v>
      </c>
      <c r="E37" s="20" t="s">
        <v>34</v>
      </c>
      <c r="F37" s="21" t="s">
        <v>53</v>
      </c>
      <c r="G37" s="21" t="s">
        <v>40</v>
      </c>
      <c r="H37" s="17">
        <v>0</v>
      </c>
      <c r="I37" s="16">
        <f>L37-H37</f>
        <v>95</v>
      </c>
      <c r="J37" s="16">
        <v>95</v>
      </c>
      <c r="K37" s="16"/>
      <c r="L37" s="16">
        <v>95</v>
      </c>
      <c r="M37" s="17"/>
    </row>
    <row r="38" spans="1:13" ht="30" customHeight="1">
      <c r="A38" s="10"/>
      <c r="B38" s="29" t="s">
        <v>41</v>
      </c>
      <c r="C38" s="19" t="s">
        <v>18</v>
      </c>
      <c r="D38" s="20" t="s">
        <v>21</v>
      </c>
      <c r="E38" s="20" t="s">
        <v>34</v>
      </c>
      <c r="F38" s="21" t="s">
        <v>53</v>
      </c>
      <c r="G38" s="21" t="s">
        <v>42</v>
      </c>
      <c r="H38" s="17">
        <v>0</v>
      </c>
      <c r="I38" s="16">
        <f>L38-H38</f>
        <v>174.71</v>
      </c>
      <c r="J38" s="16">
        <v>174.71</v>
      </c>
      <c r="K38" s="16"/>
      <c r="L38" s="16">
        <v>174.71</v>
      </c>
      <c r="M38" s="17"/>
    </row>
    <row r="39" spans="1:13" ht="12.75" hidden="1" customHeight="1">
      <c r="A39" s="10"/>
      <c r="B39" s="29" t="s">
        <v>43</v>
      </c>
      <c r="C39" s="19" t="s">
        <v>18</v>
      </c>
      <c r="D39" s="20" t="s">
        <v>21</v>
      </c>
      <c r="E39" s="20" t="s">
        <v>34</v>
      </c>
      <c r="F39" s="21" t="s">
        <v>53</v>
      </c>
      <c r="G39" s="21" t="s">
        <v>45</v>
      </c>
      <c r="H39" s="17"/>
      <c r="I39" s="16">
        <f>L39-H39</f>
        <v>0</v>
      </c>
      <c r="J39" s="16"/>
      <c r="K39" s="16"/>
      <c r="L39" s="16"/>
      <c r="M39" s="17"/>
    </row>
    <row r="40" spans="1:13" ht="34.5" customHeight="1">
      <c r="A40" s="10"/>
      <c r="B40" s="29" t="s">
        <v>43</v>
      </c>
      <c r="C40" s="19" t="s">
        <v>18</v>
      </c>
      <c r="D40" s="20" t="s">
        <v>21</v>
      </c>
      <c r="E40" s="20" t="s">
        <v>34</v>
      </c>
      <c r="F40" s="21" t="s">
        <v>44</v>
      </c>
      <c r="G40" s="21" t="s">
        <v>45</v>
      </c>
      <c r="H40" s="16">
        <v>0</v>
      </c>
      <c r="I40" s="16">
        <f>L40-H40</f>
        <v>18</v>
      </c>
      <c r="J40" s="17">
        <v>18</v>
      </c>
      <c r="K40" s="16"/>
      <c r="L40" s="17">
        <v>18</v>
      </c>
      <c r="M40" s="17"/>
    </row>
    <row r="41" spans="1:13" ht="30" customHeight="1">
      <c r="A41" s="10"/>
      <c r="B41" s="29" t="s">
        <v>46</v>
      </c>
      <c r="C41" s="19" t="s">
        <v>18</v>
      </c>
      <c r="D41" s="20" t="s">
        <v>21</v>
      </c>
      <c r="E41" s="20" t="s">
        <v>34</v>
      </c>
      <c r="F41" s="21" t="s">
        <v>53</v>
      </c>
      <c r="G41" s="21" t="s">
        <v>47</v>
      </c>
      <c r="H41" s="17">
        <v>0</v>
      </c>
      <c r="I41" s="16">
        <f>L41-H41</f>
        <v>15</v>
      </c>
      <c r="J41" s="16">
        <v>15</v>
      </c>
      <c r="K41" s="16"/>
      <c r="L41" s="16">
        <v>15</v>
      </c>
      <c r="M41" s="17"/>
    </row>
    <row r="42" spans="1:13" ht="23.25" customHeight="1">
      <c r="A42" s="10"/>
      <c r="B42" s="23" t="s">
        <v>54</v>
      </c>
      <c r="C42" s="19" t="s">
        <v>18</v>
      </c>
      <c r="D42" s="20" t="s">
        <v>21</v>
      </c>
      <c r="E42" s="20" t="s">
        <v>55</v>
      </c>
      <c r="F42" s="20" t="s">
        <v>56</v>
      </c>
      <c r="G42" s="20"/>
      <c r="H42" s="16">
        <f t="shared" ref="H42:M44" si="2">H43</f>
        <v>10</v>
      </c>
      <c r="I42" s="32">
        <f t="shared" si="2"/>
        <v>-10</v>
      </c>
      <c r="J42" s="17">
        <f t="shared" si="2"/>
        <v>0</v>
      </c>
      <c r="K42" s="32"/>
      <c r="L42" s="17">
        <f t="shared" si="2"/>
        <v>0</v>
      </c>
      <c r="M42" s="33">
        <f t="shared" si="2"/>
        <v>1</v>
      </c>
    </row>
    <row r="43" spans="1:13" ht="12.75" hidden="1" customHeight="1">
      <c r="A43" s="10"/>
      <c r="B43" s="34" t="s">
        <v>23</v>
      </c>
      <c r="C43" s="19" t="s">
        <v>18</v>
      </c>
      <c r="D43" s="20" t="s">
        <v>21</v>
      </c>
      <c r="E43" s="20" t="s">
        <v>55</v>
      </c>
      <c r="F43" s="20" t="s">
        <v>57</v>
      </c>
      <c r="G43" s="20"/>
      <c r="H43" s="16">
        <f t="shared" si="2"/>
        <v>10</v>
      </c>
      <c r="I43" s="32">
        <f t="shared" si="2"/>
        <v>-10</v>
      </c>
      <c r="J43" s="16">
        <f t="shared" si="2"/>
        <v>0</v>
      </c>
      <c r="K43" s="32"/>
      <c r="L43" s="16">
        <f t="shared" si="2"/>
        <v>0</v>
      </c>
      <c r="M43" s="32">
        <f t="shared" si="2"/>
        <v>1</v>
      </c>
    </row>
    <row r="44" spans="1:13" ht="26.25" customHeight="1">
      <c r="A44" s="10"/>
      <c r="B44" s="35" t="s">
        <v>58</v>
      </c>
      <c r="C44" s="19" t="s">
        <v>18</v>
      </c>
      <c r="D44" s="20" t="s">
        <v>21</v>
      </c>
      <c r="E44" s="20" t="s">
        <v>55</v>
      </c>
      <c r="F44" s="20" t="s">
        <v>57</v>
      </c>
      <c r="G44" s="20" t="s">
        <v>22</v>
      </c>
      <c r="H44" s="16">
        <f t="shared" si="2"/>
        <v>10</v>
      </c>
      <c r="I44" s="32">
        <f t="shared" si="2"/>
        <v>-10</v>
      </c>
      <c r="J44" s="16">
        <f t="shared" si="2"/>
        <v>0</v>
      </c>
      <c r="K44" s="32"/>
      <c r="L44" s="16">
        <f t="shared" si="2"/>
        <v>0</v>
      </c>
      <c r="M44" s="32">
        <f t="shared" si="2"/>
        <v>1</v>
      </c>
    </row>
    <row r="45" spans="1:13" ht="22.5" customHeight="1">
      <c r="A45" s="10"/>
      <c r="B45" s="29" t="s">
        <v>59</v>
      </c>
      <c r="C45" s="19" t="s">
        <v>18</v>
      </c>
      <c r="D45" s="20" t="s">
        <v>21</v>
      </c>
      <c r="E45" s="20" t="s">
        <v>55</v>
      </c>
      <c r="F45" s="20" t="s">
        <v>57</v>
      </c>
      <c r="G45" s="20" t="s">
        <v>60</v>
      </c>
      <c r="H45" s="16">
        <v>10</v>
      </c>
      <c r="I45" s="32">
        <f>L45-H45</f>
        <v>-10</v>
      </c>
      <c r="J45" s="16">
        <v>0</v>
      </c>
      <c r="K45" s="32"/>
      <c r="L45" s="16">
        <v>0</v>
      </c>
      <c r="M45" s="32">
        <v>1</v>
      </c>
    </row>
    <row r="46" spans="1:13" ht="12.75" hidden="1" customHeight="1">
      <c r="A46" s="10"/>
      <c r="B46" s="36"/>
      <c r="C46" s="15"/>
      <c r="D46" s="37"/>
      <c r="E46" s="37"/>
      <c r="F46" s="38"/>
      <c r="G46" s="38"/>
      <c r="H46" s="17"/>
      <c r="I46" s="17"/>
      <c r="J46" s="17"/>
      <c r="K46" s="17"/>
      <c r="L46" s="17"/>
      <c r="M46" s="17"/>
    </row>
    <row r="47" spans="1:13" ht="12.75" hidden="1" customHeight="1">
      <c r="A47" s="10"/>
      <c r="B47" s="35"/>
      <c r="C47" s="19"/>
      <c r="D47" s="20"/>
      <c r="E47" s="20"/>
      <c r="F47" s="21"/>
      <c r="G47" s="21"/>
      <c r="H47" s="16"/>
      <c r="I47" s="16"/>
      <c r="J47" s="16"/>
      <c r="K47" s="16"/>
      <c r="L47" s="16"/>
      <c r="M47" s="17"/>
    </row>
    <row r="48" spans="1:13" ht="12.75" hidden="1" customHeight="1">
      <c r="A48" s="10"/>
      <c r="B48" s="29"/>
      <c r="C48" s="19"/>
      <c r="D48" s="20"/>
      <c r="E48" s="20"/>
      <c r="F48" s="20"/>
      <c r="G48" s="20"/>
      <c r="H48" s="16"/>
      <c r="I48" s="32"/>
      <c r="J48" s="16"/>
      <c r="K48" s="32"/>
      <c r="L48" s="16"/>
      <c r="M48" s="17"/>
    </row>
    <row r="49" spans="1:13" ht="20.45" customHeight="1">
      <c r="A49" s="10"/>
      <c r="B49" s="35" t="s">
        <v>61</v>
      </c>
      <c r="C49" s="19" t="s">
        <v>18</v>
      </c>
      <c r="D49" s="20" t="s">
        <v>21</v>
      </c>
      <c r="E49" s="20" t="s">
        <v>55</v>
      </c>
      <c r="F49" s="20"/>
      <c r="G49" s="20"/>
      <c r="H49" s="16"/>
      <c r="I49" s="32">
        <f t="shared" ref="I49:L51" si="3">I50</f>
        <v>10</v>
      </c>
      <c r="J49" s="16">
        <f>J50+J53</f>
        <v>35</v>
      </c>
      <c r="K49" s="32"/>
      <c r="L49" s="16">
        <f>L50+L53</f>
        <v>35</v>
      </c>
      <c r="M49" s="17"/>
    </row>
    <row r="50" spans="1:13" ht="33" customHeight="1">
      <c r="A50" s="10"/>
      <c r="B50" s="22" t="s">
        <v>23</v>
      </c>
      <c r="C50" s="19" t="s">
        <v>18</v>
      </c>
      <c r="D50" s="20" t="s">
        <v>21</v>
      </c>
      <c r="E50" s="20" t="s">
        <v>55</v>
      </c>
      <c r="F50" s="20" t="s">
        <v>31</v>
      </c>
      <c r="G50" s="20"/>
      <c r="H50" s="16">
        <f>H51</f>
        <v>0</v>
      </c>
      <c r="I50" s="32">
        <f t="shared" si="3"/>
        <v>10</v>
      </c>
      <c r="J50" s="16">
        <f t="shared" si="3"/>
        <v>10</v>
      </c>
      <c r="K50" s="32"/>
      <c r="L50" s="16">
        <f t="shared" si="3"/>
        <v>10</v>
      </c>
      <c r="M50" s="17"/>
    </row>
    <row r="51" spans="1:13" ht="19.5" customHeight="1">
      <c r="A51" s="10"/>
      <c r="B51" s="35" t="s">
        <v>58</v>
      </c>
      <c r="C51" s="19" t="s">
        <v>18</v>
      </c>
      <c r="D51" s="20" t="s">
        <v>21</v>
      </c>
      <c r="E51" s="20" t="s">
        <v>55</v>
      </c>
      <c r="F51" s="20" t="s">
        <v>62</v>
      </c>
      <c r="G51" s="20" t="s">
        <v>22</v>
      </c>
      <c r="H51" s="16">
        <f>H52</f>
        <v>0</v>
      </c>
      <c r="I51" s="32">
        <f t="shared" si="3"/>
        <v>10</v>
      </c>
      <c r="J51" s="16">
        <f t="shared" si="3"/>
        <v>10</v>
      </c>
      <c r="K51" s="32"/>
      <c r="L51" s="16">
        <f t="shared" si="3"/>
        <v>10</v>
      </c>
      <c r="M51" s="17"/>
    </row>
    <row r="52" spans="1:13" ht="20.25" customHeight="1">
      <c r="A52" s="10"/>
      <c r="B52" s="29" t="s">
        <v>59</v>
      </c>
      <c r="C52" s="19" t="s">
        <v>18</v>
      </c>
      <c r="D52" s="20" t="s">
        <v>21</v>
      </c>
      <c r="E52" s="20" t="s">
        <v>55</v>
      </c>
      <c r="F52" s="20" t="s">
        <v>62</v>
      </c>
      <c r="G52" s="20" t="s">
        <v>60</v>
      </c>
      <c r="H52" s="16">
        <v>0</v>
      </c>
      <c r="I52" s="32">
        <f>L52-H52</f>
        <v>10</v>
      </c>
      <c r="J52" s="16">
        <v>10</v>
      </c>
      <c r="K52" s="32"/>
      <c r="L52" s="16">
        <v>10</v>
      </c>
      <c r="M52" s="17"/>
    </row>
    <row r="53" spans="1:13" ht="27" customHeight="1">
      <c r="A53" s="10"/>
      <c r="B53" s="29" t="s">
        <v>130</v>
      </c>
      <c r="C53" s="19"/>
      <c r="D53" s="20" t="s">
        <v>21</v>
      </c>
      <c r="E53" s="20" t="s">
        <v>55</v>
      </c>
      <c r="F53" s="20" t="s">
        <v>62</v>
      </c>
      <c r="G53" s="20" t="s">
        <v>42</v>
      </c>
      <c r="H53" s="16"/>
      <c r="I53" s="32"/>
      <c r="J53" s="16">
        <v>25</v>
      </c>
      <c r="K53" s="32"/>
      <c r="L53" s="16">
        <v>25</v>
      </c>
      <c r="M53" s="17"/>
    </row>
    <row r="54" spans="1:13" ht="27.75" customHeight="1">
      <c r="A54" s="10"/>
      <c r="B54" s="23" t="s">
        <v>54</v>
      </c>
      <c r="C54" s="19" t="s">
        <v>18</v>
      </c>
      <c r="D54" s="20" t="s">
        <v>24</v>
      </c>
      <c r="E54" s="20"/>
      <c r="F54" s="20"/>
      <c r="G54" s="20"/>
      <c r="H54" s="16">
        <f t="shared" ref="H54:L55" si="4">H55</f>
        <v>60.6</v>
      </c>
      <c r="I54" s="32">
        <f t="shared" si="4"/>
        <v>-60.6</v>
      </c>
      <c r="J54" s="16">
        <f t="shared" si="4"/>
        <v>0</v>
      </c>
      <c r="K54" s="32"/>
      <c r="L54" s="16">
        <f t="shared" si="4"/>
        <v>0</v>
      </c>
      <c r="M54" s="17"/>
    </row>
    <row r="55" spans="1:13" ht="33" customHeight="1">
      <c r="A55" s="12"/>
      <c r="B55" s="39" t="s">
        <v>63</v>
      </c>
      <c r="C55" s="19" t="s">
        <v>18</v>
      </c>
      <c r="D55" s="20" t="s">
        <v>24</v>
      </c>
      <c r="E55" s="20" t="s">
        <v>64</v>
      </c>
      <c r="F55" s="20" t="s">
        <v>56</v>
      </c>
      <c r="G55" s="20"/>
      <c r="H55" s="16">
        <f t="shared" si="4"/>
        <v>60.6</v>
      </c>
      <c r="I55" s="32">
        <f t="shared" si="4"/>
        <v>-60.6</v>
      </c>
      <c r="J55" s="17">
        <f t="shared" si="4"/>
        <v>0</v>
      </c>
      <c r="K55" s="32"/>
      <c r="L55" s="17">
        <f t="shared" si="4"/>
        <v>0</v>
      </c>
      <c r="M55" s="17">
        <f>M56</f>
        <v>45.7</v>
      </c>
    </row>
    <row r="56" spans="1:13" ht="46.5" customHeight="1">
      <c r="A56" s="10"/>
      <c r="B56" s="35" t="s">
        <v>65</v>
      </c>
      <c r="C56" s="19" t="s">
        <v>18</v>
      </c>
      <c r="D56" s="20" t="s">
        <v>24</v>
      </c>
      <c r="E56" s="20" t="s">
        <v>64</v>
      </c>
      <c r="F56" s="20" t="s">
        <v>66</v>
      </c>
      <c r="G56" s="20"/>
      <c r="H56" s="16">
        <f>H57+H58</f>
        <v>60.6</v>
      </c>
      <c r="I56" s="32">
        <f>L56-H56</f>
        <v>-60.6</v>
      </c>
      <c r="J56" s="16">
        <f>J57+J58</f>
        <v>0</v>
      </c>
      <c r="K56" s="32"/>
      <c r="L56" s="16">
        <f>L57+L58</f>
        <v>0</v>
      </c>
      <c r="M56" s="16">
        <f>M57+M58</f>
        <v>45.7</v>
      </c>
    </row>
    <row r="57" spans="1:13" ht="57.75" customHeight="1">
      <c r="A57" s="10"/>
      <c r="B57" s="24" t="s">
        <v>27</v>
      </c>
      <c r="C57" s="19" t="s">
        <v>18</v>
      </c>
      <c r="D57" s="20" t="s">
        <v>24</v>
      </c>
      <c r="E57" s="20" t="s">
        <v>64</v>
      </c>
      <c r="F57" s="20" t="s">
        <v>66</v>
      </c>
      <c r="G57" s="20" t="s">
        <v>28</v>
      </c>
      <c r="H57" s="16">
        <v>60.6</v>
      </c>
      <c r="I57" s="32">
        <f>L57-H57</f>
        <v>-60.6</v>
      </c>
      <c r="J57" s="16">
        <v>0</v>
      </c>
      <c r="K57" s="32"/>
      <c r="L57" s="16">
        <v>0</v>
      </c>
      <c r="M57" s="16">
        <v>43.7</v>
      </c>
    </row>
    <row r="58" spans="1:13" ht="12.75" hidden="1" customHeight="1">
      <c r="A58" s="10"/>
      <c r="B58" s="29" t="s">
        <v>41</v>
      </c>
      <c r="C58" s="19" t="s">
        <v>18</v>
      </c>
      <c r="D58" s="20" t="s">
        <v>24</v>
      </c>
      <c r="E58" s="20" t="s">
        <v>64</v>
      </c>
      <c r="F58" s="20" t="s">
        <v>66</v>
      </c>
      <c r="G58" s="20" t="s">
        <v>42</v>
      </c>
      <c r="H58" s="16"/>
      <c r="I58" s="32">
        <f>L58-H58</f>
        <v>0</v>
      </c>
      <c r="J58" s="16"/>
      <c r="K58" s="32"/>
      <c r="L58" s="16"/>
      <c r="M58" s="16">
        <v>2</v>
      </c>
    </row>
    <row r="59" spans="1:13" ht="15.75" hidden="1">
      <c r="A59" s="40"/>
      <c r="B59" s="41"/>
      <c r="C59" s="42"/>
      <c r="D59" s="43"/>
      <c r="E59" s="43"/>
      <c r="F59" s="43"/>
      <c r="G59" s="43"/>
      <c r="H59" s="44"/>
      <c r="I59" s="45"/>
      <c r="J59" s="44"/>
      <c r="K59" s="45"/>
      <c r="L59" s="44"/>
      <c r="M59" s="45"/>
    </row>
    <row r="60" spans="1:13" ht="12.75" hidden="1" customHeight="1">
      <c r="A60" s="10"/>
      <c r="B60" s="14"/>
      <c r="C60" s="15"/>
      <c r="D60" s="37"/>
      <c r="E60" s="37"/>
      <c r="F60" s="37"/>
      <c r="G60" s="37"/>
      <c r="H60" s="46"/>
      <c r="I60" s="46"/>
      <c r="J60" s="46"/>
      <c r="K60" s="46"/>
      <c r="L60" s="46"/>
      <c r="M60" s="46"/>
    </row>
    <row r="61" spans="1:13" ht="12.75" hidden="1" customHeight="1">
      <c r="A61" s="10"/>
      <c r="B61" s="47"/>
      <c r="C61" s="15"/>
      <c r="D61" s="37"/>
      <c r="E61" s="37"/>
      <c r="F61" s="37"/>
      <c r="G61" s="37"/>
      <c r="H61" s="46"/>
      <c r="I61" s="46"/>
      <c r="J61" s="46"/>
      <c r="K61" s="46"/>
      <c r="L61" s="46"/>
      <c r="M61" s="46"/>
    </row>
    <row r="62" spans="1:13" ht="12.75" hidden="1" customHeight="1">
      <c r="A62" s="10"/>
      <c r="B62" s="35"/>
      <c r="C62" s="19"/>
      <c r="D62" s="20"/>
      <c r="E62" s="20"/>
      <c r="F62" s="20"/>
      <c r="G62" s="20"/>
      <c r="H62" s="48"/>
      <c r="I62" s="48"/>
      <c r="J62" s="48"/>
      <c r="K62" s="48"/>
      <c r="L62" s="48"/>
      <c r="M62" s="48"/>
    </row>
    <row r="63" spans="1:13" ht="12.75" hidden="1" customHeight="1">
      <c r="A63" s="10"/>
      <c r="B63" s="29"/>
      <c r="C63" s="19"/>
      <c r="D63" s="20"/>
      <c r="E63" s="20"/>
      <c r="F63" s="20"/>
      <c r="G63" s="20"/>
      <c r="H63" s="16"/>
      <c r="I63" s="32"/>
      <c r="J63" s="16"/>
      <c r="K63" s="32"/>
      <c r="L63" s="16"/>
      <c r="M63" s="48"/>
    </row>
    <row r="64" spans="1:13" ht="51.4" customHeight="1">
      <c r="A64" s="10"/>
      <c r="B64" s="30" t="s">
        <v>111</v>
      </c>
      <c r="C64" s="19" t="s">
        <v>18</v>
      </c>
      <c r="D64" s="20" t="s">
        <v>24</v>
      </c>
      <c r="E64" s="20" t="s">
        <v>64</v>
      </c>
      <c r="F64" s="21" t="s">
        <v>49</v>
      </c>
      <c r="G64" s="20"/>
      <c r="H64" s="16">
        <f>H65</f>
        <v>0</v>
      </c>
      <c r="I64" s="32">
        <f>I65</f>
        <v>63.7</v>
      </c>
      <c r="J64" s="16">
        <f>J65</f>
        <v>63.7</v>
      </c>
      <c r="K64" s="32"/>
      <c r="L64" s="16">
        <f>L65</f>
        <v>63.7</v>
      </c>
      <c r="M64" s="48"/>
    </row>
    <row r="65" spans="1:13" ht="53.1" customHeight="1">
      <c r="A65" s="10"/>
      <c r="B65" s="35" t="s">
        <v>126</v>
      </c>
      <c r="C65" s="19" t="s">
        <v>18</v>
      </c>
      <c r="D65" s="20" t="s">
        <v>24</v>
      </c>
      <c r="E65" s="20" t="s">
        <v>64</v>
      </c>
      <c r="F65" s="21" t="s">
        <v>67</v>
      </c>
      <c r="G65" s="20"/>
      <c r="H65" s="16">
        <f>H66+H68</f>
        <v>0</v>
      </c>
      <c r="I65" s="32">
        <f>L65-H65</f>
        <v>63.7</v>
      </c>
      <c r="J65" s="16">
        <f>J66</f>
        <v>63.7</v>
      </c>
      <c r="K65" s="32"/>
      <c r="L65" s="16">
        <f>L66</f>
        <v>63.7</v>
      </c>
      <c r="M65" s="48"/>
    </row>
    <row r="66" spans="1:13" ht="78.400000000000006" customHeight="1">
      <c r="A66" s="10"/>
      <c r="B66" s="24" t="s">
        <v>114</v>
      </c>
      <c r="C66" s="19" t="s">
        <v>18</v>
      </c>
      <c r="D66" s="20" t="s">
        <v>24</v>
      </c>
      <c r="E66" s="20" t="s">
        <v>64</v>
      </c>
      <c r="F66" s="20" t="s">
        <v>68</v>
      </c>
      <c r="G66" s="20" t="s">
        <v>22</v>
      </c>
      <c r="H66" s="16">
        <v>0</v>
      </c>
      <c r="I66" s="32">
        <f>L66-H66</f>
        <v>63.7</v>
      </c>
      <c r="J66" s="16">
        <f>J67</f>
        <v>63.7</v>
      </c>
      <c r="K66" s="32"/>
      <c r="L66" s="16">
        <f>L67</f>
        <v>63.7</v>
      </c>
      <c r="M66" s="48"/>
    </row>
    <row r="67" spans="1:13" ht="46.7" customHeight="1">
      <c r="A67" s="10"/>
      <c r="B67" s="24" t="s">
        <v>27</v>
      </c>
      <c r="C67" s="19" t="s">
        <v>18</v>
      </c>
      <c r="D67" s="20" t="s">
        <v>24</v>
      </c>
      <c r="E67" s="20" t="s">
        <v>64</v>
      </c>
      <c r="F67" s="20" t="s">
        <v>68</v>
      </c>
      <c r="G67" s="20" t="s">
        <v>28</v>
      </c>
      <c r="H67" s="49" t="s">
        <v>69</v>
      </c>
      <c r="I67" s="32">
        <v>63.7</v>
      </c>
      <c r="J67" s="16">
        <v>63.7</v>
      </c>
      <c r="K67" s="32"/>
      <c r="L67" s="16">
        <v>63.7</v>
      </c>
      <c r="M67" s="48"/>
    </row>
    <row r="68" spans="1:13" ht="12.75" hidden="1" customHeight="1">
      <c r="A68" s="10"/>
      <c r="B68" s="50" t="s">
        <v>70</v>
      </c>
      <c r="C68" s="19" t="s">
        <v>18</v>
      </c>
      <c r="D68" s="20" t="s">
        <v>34</v>
      </c>
      <c r="E68" s="20" t="s">
        <v>71</v>
      </c>
      <c r="F68" s="37"/>
      <c r="G68" s="37"/>
      <c r="H68" s="17">
        <f>H69</f>
        <v>0</v>
      </c>
      <c r="I68" s="33">
        <f t="shared" ref="I68:I77" si="5">L68-H68</f>
        <v>0</v>
      </c>
      <c r="J68" s="17">
        <f>J69</f>
        <v>0</v>
      </c>
      <c r="K68" s="33"/>
      <c r="L68" s="17">
        <f>L69</f>
        <v>0</v>
      </c>
      <c r="M68" s="48"/>
    </row>
    <row r="69" spans="1:13" ht="12.75" hidden="1" customHeight="1">
      <c r="A69" s="10"/>
      <c r="B69" s="29" t="s">
        <v>41</v>
      </c>
      <c r="C69" s="19" t="s">
        <v>18</v>
      </c>
      <c r="D69" s="20" t="s">
        <v>34</v>
      </c>
      <c r="E69" s="20" t="s">
        <v>71</v>
      </c>
      <c r="F69" s="20" t="s">
        <v>72</v>
      </c>
      <c r="G69" s="20" t="s">
        <v>42</v>
      </c>
      <c r="H69" s="16">
        <v>0</v>
      </c>
      <c r="I69" s="32">
        <f t="shared" si="5"/>
        <v>0</v>
      </c>
      <c r="J69" s="16">
        <v>0</v>
      </c>
      <c r="K69" s="32"/>
      <c r="L69" s="16">
        <v>0</v>
      </c>
      <c r="M69" s="48"/>
    </row>
    <row r="70" spans="1:13" ht="31.5" customHeight="1">
      <c r="A70" s="10"/>
      <c r="B70" s="76" t="s">
        <v>131</v>
      </c>
      <c r="C70" s="19"/>
      <c r="D70" s="20" t="s">
        <v>64</v>
      </c>
      <c r="E70" s="20" t="s">
        <v>132</v>
      </c>
      <c r="F70" s="20" t="s">
        <v>134</v>
      </c>
      <c r="G70" s="20"/>
      <c r="H70" s="16"/>
      <c r="I70" s="32"/>
      <c r="J70" s="16">
        <f>J71</f>
        <v>5</v>
      </c>
      <c r="K70" s="32"/>
      <c r="L70" s="16">
        <f>L71</f>
        <v>5</v>
      </c>
      <c r="M70" s="48"/>
    </row>
    <row r="71" spans="1:13" ht="27.75" customHeight="1">
      <c r="A71" s="10"/>
      <c r="B71" s="77" t="s">
        <v>133</v>
      </c>
      <c r="C71" s="19"/>
      <c r="D71" s="20" t="s">
        <v>64</v>
      </c>
      <c r="E71" s="20" t="s">
        <v>132</v>
      </c>
      <c r="F71" s="20" t="s">
        <v>134</v>
      </c>
      <c r="G71" s="20" t="s">
        <v>42</v>
      </c>
      <c r="H71" s="16"/>
      <c r="I71" s="32"/>
      <c r="J71" s="16">
        <v>5</v>
      </c>
      <c r="K71" s="32"/>
      <c r="L71" s="16">
        <v>5</v>
      </c>
      <c r="M71" s="48"/>
    </row>
    <row r="72" spans="1:13" ht="29.25" customHeight="1">
      <c r="A72" s="10" t="s">
        <v>73</v>
      </c>
      <c r="B72" s="51" t="s">
        <v>74</v>
      </c>
      <c r="C72" s="19" t="s">
        <v>18</v>
      </c>
      <c r="D72" s="20" t="s">
        <v>34</v>
      </c>
      <c r="E72" s="20"/>
      <c r="F72" s="20"/>
      <c r="G72" s="20"/>
      <c r="H72" s="17">
        <f>H75</f>
        <v>0</v>
      </c>
      <c r="I72" s="33">
        <f t="shared" si="5"/>
        <v>293.64999999999998</v>
      </c>
      <c r="J72" s="17">
        <f>J75+J78</f>
        <v>273.85000000000002</v>
      </c>
      <c r="K72" s="33">
        <f>K73+K75</f>
        <v>19.8</v>
      </c>
      <c r="L72" s="17">
        <f>L75+L78+L73</f>
        <v>293.64999999999998</v>
      </c>
      <c r="M72" s="48"/>
    </row>
    <row r="73" spans="1:13" ht="22.5" customHeight="1">
      <c r="A73" s="10"/>
      <c r="B73" s="78" t="s">
        <v>135</v>
      </c>
      <c r="C73" s="19"/>
      <c r="D73" s="20" t="s">
        <v>34</v>
      </c>
      <c r="E73" s="20" t="s">
        <v>85</v>
      </c>
      <c r="F73" s="20" t="s">
        <v>139</v>
      </c>
      <c r="G73" s="20" t="s">
        <v>22</v>
      </c>
      <c r="H73" s="17"/>
      <c r="I73" s="33"/>
      <c r="J73" s="17"/>
      <c r="K73" s="33">
        <v>15</v>
      </c>
      <c r="L73" s="17">
        <f>K73</f>
        <v>15</v>
      </c>
      <c r="M73" s="48"/>
    </row>
    <row r="74" spans="1:13" ht="29.25" customHeight="1">
      <c r="A74" s="10"/>
      <c r="B74" s="78" t="s">
        <v>136</v>
      </c>
      <c r="C74" s="19"/>
      <c r="D74" s="20" t="s">
        <v>34</v>
      </c>
      <c r="E74" s="20" t="s">
        <v>137</v>
      </c>
      <c r="F74" s="20" t="s">
        <v>138</v>
      </c>
      <c r="G74" s="20" t="s">
        <v>42</v>
      </c>
      <c r="H74" s="17"/>
      <c r="I74" s="33"/>
      <c r="J74" s="17"/>
      <c r="K74" s="33">
        <v>15</v>
      </c>
      <c r="L74" s="17">
        <f>K74</f>
        <v>15</v>
      </c>
      <c r="M74" s="48"/>
    </row>
    <row r="75" spans="1:13" ht="45.75" customHeight="1">
      <c r="A75" s="10"/>
      <c r="B75" s="22" t="s">
        <v>111</v>
      </c>
      <c r="C75" s="19" t="s">
        <v>18</v>
      </c>
      <c r="D75" s="20" t="s">
        <v>34</v>
      </c>
      <c r="E75" s="20" t="s">
        <v>71</v>
      </c>
      <c r="F75" s="20" t="s">
        <v>49</v>
      </c>
      <c r="G75" s="20"/>
      <c r="H75" s="16">
        <v>0</v>
      </c>
      <c r="I75" s="32">
        <f t="shared" si="5"/>
        <v>158.65</v>
      </c>
      <c r="J75" s="16">
        <f>J76</f>
        <v>153.85</v>
      </c>
      <c r="K75" s="32">
        <f>K79</f>
        <v>4.8</v>
      </c>
      <c r="L75" s="16">
        <f>L76</f>
        <v>158.65</v>
      </c>
      <c r="M75" s="48"/>
    </row>
    <row r="76" spans="1:13" ht="50.25" customHeight="1">
      <c r="A76" s="10"/>
      <c r="B76" s="35" t="s">
        <v>127</v>
      </c>
      <c r="C76" s="19" t="s">
        <v>18</v>
      </c>
      <c r="D76" s="20" t="s">
        <v>34</v>
      </c>
      <c r="E76" s="20" t="s">
        <v>71</v>
      </c>
      <c r="F76" s="20" t="s">
        <v>67</v>
      </c>
      <c r="G76" s="20"/>
      <c r="H76" s="17">
        <f>H77</f>
        <v>0</v>
      </c>
      <c r="I76" s="32">
        <f t="shared" si="5"/>
        <v>158.65</v>
      </c>
      <c r="J76" s="16">
        <f>J77</f>
        <v>153.85</v>
      </c>
      <c r="K76" s="32">
        <v>4.8</v>
      </c>
      <c r="L76" s="16">
        <f>L77</f>
        <v>158.65</v>
      </c>
      <c r="M76" s="48"/>
    </row>
    <row r="77" spans="1:13" ht="83.25" customHeight="1">
      <c r="A77" s="10"/>
      <c r="B77" s="29" t="s">
        <v>115</v>
      </c>
      <c r="C77" s="19" t="s">
        <v>18</v>
      </c>
      <c r="D77" s="20" t="s">
        <v>34</v>
      </c>
      <c r="E77" s="20" t="s">
        <v>71</v>
      </c>
      <c r="F77" s="20" t="s">
        <v>75</v>
      </c>
      <c r="G77" s="20" t="s">
        <v>22</v>
      </c>
      <c r="H77" s="16">
        <v>0</v>
      </c>
      <c r="I77" s="32">
        <f t="shared" si="5"/>
        <v>158.65</v>
      </c>
      <c r="J77" s="16">
        <f>J79</f>
        <v>153.85</v>
      </c>
      <c r="K77" s="32">
        <v>4.8</v>
      </c>
      <c r="L77" s="16">
        <f>L79</f>
        <v>158.65</v>
      </c>
      <c r="M77" s="48"/>
    </row>
    <row r="78" spans="1:13" ht="68.25" customHeight="1">
      <c r="A78" s="10"/>
      <c r="B78" s="24" t="s">
        <v>27</v>
      </c>
      <c r="C78" s="19"/>
      <c r="D78" s="20" t="s">
        <v>34</v>
      </c>
      <c r="E78" s="20" t="s">
        <v>71</v>
      </c>
      <c r="F78" s="20" t="s">
        <v>121</v>
      </c>
      <c r="G78" s="20" t="s">
        <v>28</v>
      </c>
      <c r="H78" s="16"/>
      <c r="I78" s="32">
        <v>120</v>
      </c>
      <c r="J78" s="16">
        <v>120</v>
      </c>
      <c r="K78" s="32"/>
      <c r="L78" s="16">
        <v>120</v>
      </c>
      <c r="M78" s="48"/>
    </row>
    <row r="79" spans="1:13" ht="39" customHeight="1">
      <c r="A79" s="10"/>
      <c r="B79" s="29" t="s">
        <v>41</v>
      </c>
      <c r="C79" s="19" t="s">
        <v>18</v>
      </c>
      <c r="D79" s="20" t="s">
        <v>34</v>
      </c>
      <c r="E79" s="20" t="s">
        <v>71</v>
      </c>
      <c r="F79" s="20" t="s">
        <v>75</v>
      </c>
      <c r="G79" s="20" t="s">
        <v>42</v>
      </c>
      <c r="H79" s="16"/>
      <c r="I79" s="32">
        <v>138.78</v>
      </c>
      <c r="J79" s="16">
        <v>153.85</v>
      </c>
      <c r="K79" s="32">
        <v>4.8</v>
      </c>
      <c r="L79" s="16">
        <f>J79+K79</f>
        <v>158.65</v>
      </c>
      <c r="M79" s="48"/>
    </row>
    <row r="80" spans="1:13" ht="17.25" customHeight="1">
      <c r="A80" s="10"/>
      <c r="B80" s="14" t="s">
        <v>76</v>
      </c>
      <c r="C80" s="15" t="s">
        <v>18</v>
      </c>
      <c r="D80" s="37" t="s">
        <v>77</v>
      </c>
      <c r="E80" s="37" t="s">
        <v>85</v>
      </c>
      <c r="F80" s="37"/>
      <c r="G80" s="37"/>
      <c r="H80" s="17">
        <f>H83+H90</f>
        <v>43</v>
      </c>
      <c r="I80" s="17">
        <f>I81+I90</f>
        <v>-43</v>
      </c>
      <c r="J80" s="17">
        <f>J83+J90</f>
        <v>0</v>
      </c>
      <c r="K80" s="17"/>
      <c r="L80" s="17">
        <f>L83+L90</f>
        <v>0</v>
      </c>
      <c r="M80" s="17">
        <f>M81</f>
        <v>40</v>
      </c>
    </row>
    <row r="81" spans="1:13" ht="12.75" hidden="1" customHeight="1">
      <c r="A81" s="10"/>
      <c r="B81" s="22" t="s">
        <v>78</v>
      </c>
      <c r="C81" s="19" t="s">
        <v>18</v>
      </c>
      <c r="D81" s="20" t="s">
        <v>77</v>
      </c>
      <c r="E81" s="20" t="s">
        <v>64</v>
      </c>
      <c r="F81" s="20" t="s">
        <v>35</v>
      </c>
      <c r="G81" s="20"/>
      <c r="H81" s="17"/>
      <c r="I81" s="16">
        <f>I82</f>
        <v>-23</v>
      </c>
      <c r="J81" s="17"/>
      <c r="K81" s="16"/>
      <c r="L81" s="17"/>
      <c r="M81" s="16">
        <f>M82</f>
        <v>40</v>
      </c>
    </row>
    <row r="82" spans="1:13" ht="12.75" hidden="1" customHeight="1">
      <c r="A82" s="10"/>
      <c r="B82" s="27" t="s">
        <v>79</v>
      </c>
      <c r="C82" s="19" t="s">
        <v>18</v>
      </c>
      <c r="D82" s="20" t="s">
        <v>77</v>
      </c>
      <c r="E82" s="20" t="s">
        <v>64</v>
      </c>
      <c r="F82" s="20" t="s">
        <v>80</v>
      </c>
      <c r="G82" s="20"/>
      <c r="H82" s="17"/>
      <c r="I82" s="16">
        <f>I83</f>
        <v>-23</v>
      </c>
      <c r="J82" s="17"/>
      <c r="K82" s="16"/>
      <c r="L82" s="17"/>
      <c r="M82" s="16">
        <f>M83</f>
        <v>40</v>
      </c>
    </row>
    <row r="83" spans="1:13" ht="32.1" customHeight="1">
      <c r="A83" s="10"/>
      <c r="B83" s="27" t="s">
        <v>122</v>
      </c>
      <c r="C83" s="19" t="s">
        <v>18</v>
      </c>
      <c r="D83" s="20" t="s">
        <v>77</v>
      </c>
      <c r="E83" s="20" t="s">
        <v>24</v>
      </c>
      <c r="F83" s="20" t="s">
        <v>107</v>
      </c>
      <c r="G83" s="20"/>
      <c r="H83" s="17">
        <f>H84</f>
        <v>23</v>
      </c>
      <c r="I83" s="16">
        <f>I84</f>
        <v>-23</v>
      </c>
      <c r="J83" s="17">
        <f>J84</f>
        <v>0</v>
      </c>
      <c r="K83" s="16"/>
      <c r="L83" s="17">
        <f>L84</f>
        <v>0</v>
      </c>
      <c r="M83" s="16">
        <f>M84</f>
        <v>40</v>
      </c>
    </row>
    <row r="84" spans="1:13" ht="51" customHeight="1">
      <c r="A84" s="10"/>
      <c r="B84" s="29" t="s">
        <v>124</v>
      </c>
      <c r="C84" s="19" t="s">
        <v>18</v>
      </c>
      <c r="D84" s="20" t="s">
        <v>77</v>
      </c>
      <c r="E84" s="20" t="s">
        <v>24</v>
      </c>
      <c r="F84" s="20" t="s">
        <v>107</v>
      </c>
      <c r="G84" s="20" t="s">
        <v>42</v>
      </c>
      <c r="H84" s="17">
        <v>23</v>
      </c>
      <c r="I84" s="16">
        <f>L84-H84</f>
        <v>-23</v>
      </c>
      <c r="J84" s="17"/>
      <c r="K84" s="16"/>
      <c r="L84" s="17"/>
      <c r="M84" s="16">
        <v>40</v>
      </c>
    </row>
    <row r="85" spans="1:13" ht="12.75" hidden="1" customHeight="1">
      <c r="A85" s="10"/>
      <c r="B85" s="14" t="s">
        <v>81</v>
      </c>
      <c r="C85" s="19" t="s">
        <v>18</v>
      </c>
      <c r="D85" s="20" t="s">
        <v>77</v>
      </c>
      <c r="E85" s="20" t="s">
        <v>77</v>
      </c>
      <c r="F85" s="20"/>
      <c r="G85" s="20"/>
      <c r="H85" s="17">
        <f>H86+H89</f>
        <v>0</v>
      </c>
      <c r="I85" s="17">
        <f>I86+I89</f>
        <v>0</v>
      </c>
      <c r="J85" s="17">
        <f>J86+J89</f>
        <v>0</v>
      </c>
      <c r="K85" s="17"/>
      <c r="L85" s="17">
        <f>L86+L89</f>
        <v>0</v>
      </c>
      <c r="M85" s="17"/>
    </row>
    <row r="86" spans="1:13" ht="12.75" hidden="1" customHeight="1">
      <c r="A86" s="10"/>
      <c r="B86" s="24" t="s">
        <v>27</v>
      </c>
      <c r="C86" s="19" t="s">
        <v>18</v>
      </c>
      <c r="D86" s="20" t="s">
        <v>77</v>
      </c>
      <c r="E86" s="20" t="s">
        <v>77</v>
      </c>
      <c r="F86" s="20" t="s">
        <v>82</v>
      </c>
      <c r="G86" s="20" t="s">
        <v>28</v>
      </c>
      <c r="H86" s="16">
        <v>0</v>
      </c>
      <c r="I86" s="16">
        <f>L86-H86</f>
        <v>0</v>
      </c>
      <c r="J86" s="16">
        <v>0</v>
      </c>
      <c r="K86" s="16"/>
      <c r="L86" s="16">
        <v>0</v>
      </c>
      <c r="M86" s="17">
        <v>0</v>
      </c>
    </row>
    <row r="87" spans="1:13" ht="12.75" hidden="1" customHeight="1">
      <c r="A87" s="10"/>
      <c r="B87" s="29"/>
      <c r="C87" s="19"/>
      <c r="D87" s="20"/>
      <c r="E87" s="20"/>
      <c r="F87" s="20"/>
      <c r="G87" s="20"/>
      <c r="H87" s="16"/>
      <c r="I87" s="16"/>
      <c r="J87" s="16"/>
      <c r="K87" s="16"/>
      <c r="L87" s="16"/>
      <c r="M87" s="17"/>
    </row>
    <row r="88" spans="1:13" ht="12.75" hidden="1" customHeight="1">
      <c r="A88" s="10"/>
      <c r="B88" s="22"/>
      <c r="C88" s="19"/>
      <c r="D88" s="20"/>
      <c r="E88" s="20"/>
      <c r="F88" s="20"/>
      <c r="G88" s="20"/>
      <c r="H88" s="16"/>
      <c r="I88" s="16"/>
      <c r="J88" s="16"/>
      <c r="K88" s="16"/>
      <c r="L88" s="16"/>
      <c r="M88" s="17"/>
    </row>
    <row r="89" spans="1:13" ht="12.75" hidden="1" customHeight="1">
      <c r="A89" s="10"/>
      <c r="B89" s="29" t="s">
        <v>41</v>
      </c>
      <c r="C89" s="19" t="s">
        <v>18</v>
      </c>
      <c r="D89" s="20" t="s">
        <v>77</v>
      </c>
      <c r="E89" s="20" t="s">
        <v>77</v>
      </c>
      <c r="F89" s="20" t="s">
        <v>82</v>
      </c>
      <c r="G89" s="20" t="s">
        <v>42</v>
      </c>
      <c r="H89" s="16">
        <v>0</v>
      </c>
      <c r="I89" s="16">
        <f>L89-H89</f>
        <v>0</v>
      </c>
      <c r="J89" s="16">
        <v>0</v>
      </c>
      <c r="K89" s="16"/>
      <c r="L89" s="16">
        <v>0</v>
      </c>
      <c r="M89" s="17">
        <v>0</v>
      </c>
    </row>
    <row r="90" spans="1:13" ht="32.1" customHeight="1">
      <c r="A90" s="10"/>
      <c r="B90" s="27" t="s">
        <v>122</v>
      </c>
      <c r="C90" s="19" t="s">
        <v>18</v>
      </c>
      <c r="D90" s="20" t="s">
        <v>77</v>
      </c>
      <c r="E90" s="20" t="s">
        <v>64</v>
      </c>
      <c r="F90" s="20" t="s">
        <v>80</v>
      </c>
      <c r="G90" s="20"/>
      <c r="H90" s="17">
        <f>H91</f>
        <v>20</v>
      </c>
      <c r="I90" s="16">
        <f>I91</f>
        <v>-20</v>
      </c>
      <c r="J90" s="17">
        <f>J91</f>
        <v>0</v>
      </c>
      <c r="K90" s="16"/>
      <c r="L90" s="17">
        <f>L91</f>
        <v>0</v>
      </c>
      <c r="M90" s="16">
        <f>M91</f>
        <v>40</v>
      </c>
    </row>
    <row r="91" spans="1:13" ht="51" customHeight="1">
      <c r="A91" s="10"/>
      <c r="B91" s="29" t="s">
        <v>116</v>
      </c>
      <c r="C91" s="19" t="s">
        <v>18</v>
      </c>
      <c r="D91" s="20" t="s">
        <v>77</v>
      </c>
      <c r="E91" s="20" t="s">
        <v>64</v>
      </c>
      <c r="F91" s="20" t="s">
        <v>80</v>
      </c>
      <c r="G91" s="20" t="s">
        <v>42</v>
      </c>
      <c r="H91" s="17">
        <v>20</v>
      </c>
      <c r="I91" s="16">
        <f>L91-H91</f>
        <v>-20</v>
      </c>
      <c r="J91" s="17"/>
      <c r="K91" s="16"/>
      <c r="L91" s="17"/>
      <c r="M91" s="16">
        <v>40</v>
      </c>
    </row>
    <row r="92" spans="1:13" ht="32.1" customHeight="1">
      <c r="A92" s="10"/>
      <c r="B92" s="27" t="s">
        <v>122</v>
      </c>
      <c r="C92" s="19" t="s">
        <v>18</v>
      </c>
      <c r="D92" s="20" t="s">
        <v>77</v>
      </c>
      <c r="E92" s="20" t="s">
        <v>64</v>
      </c>
      <c r="F92" s="20" t="s">
        <v>108</v>
      </c>
      <c r="G92" s="20"/>
      <c r="H92" s="17">
        <f>H93</f>
        <v>0</v>
      </c>
      <c r="I92" s="17">
        <f>I93</f>
        <v>230.19</v>
      </c>
      <c r="J92" s="17">
        <f>J93</f>
        <v>90.19</v>
      </c>
      <c r="K92" s="17"/>
      <c r="L92" s="17">
        <f>L93</f>
        <v>230.19</v>
      </c>
      <c r="M92" s="16">
        <f>M93</f>
        <v>40</v>
      </c>
    </row>
    <row r="93" spans="1:13" ht="51" customHeight="1">
      <c r="A93" s="10"/>
      <c r="B93" s="29" t="s">
        <v>124</v>
      </c>
      <c r="C93" s="19" t="s">
        <v>18</v>
      </c>
      <c r="D93" s="20" t="s">
        <v>77</v>
      </c>
      <c r="E93" s="20" t="s">
        <v>64</v>
      </c>
      <c r="F93" s="20" t="s">
        <v>108</v>
      </c>
      <c r="G93" s="20" t="s">
        <v>42</v>
      </c>
      <c r="H93" s="17">
        <v>0</v>
      </c>
      <c r="I93" s="16">
        <f>L93-H93</f>
        <v>230.19</v>
      </c>
      <c r="J93" s="17">
        <v>90.19</v>
      </c>
      <c r="K93" s="16">
        <v>140</v>
      </c>
      <c r="L93" s="17">
        <f>J93+K93</f>
        <v>230.19</v>
      </c>
      <c r="M93" s="16">
        <v>40</v>
      </c>
    </row>
    <row r="94" spans="1:13" ht="22.5" customHeight="1">
      <c r="A94" s="10"/>
      <c r="B94" s="14" t="s">
        <v>83</v>
      </c>
      <c r="C94" s="15" t="s">
        <v>18</v>
      </c>
      <c r="D94" s="37" t="s">
        <v>84</v>
      </c>
      <c r="E94" s="37" t="s">
        <v>85</v>
      </c>
      <c r="F94" s="37" t="s">
        <v>86</v>
      </c>
      <c r="G94" s="37" t="s">
        <v>22</v>
      </c>
      <c r="H94" s="17">
        <f>H96+H98+H100</f>
        <v>179</v>
      </c>
      <c r="I94" s="52">
        <f>L94-H94</f>
        <v>-179</v>
      </c>
      <c r="J94" s="17">
        <f>J96+J98</f>
        <v>0</v>
      </c>
      <c r="K94" s="52"/>
      <c r="L94" s="17">
        <f>L96+L98</f>
        <v>0</v>
      </c>
      <c r="M94" s="17">
        <f>M95</f>
        <v>92.47</v>
      </c>
    </row>
    <row r="95" spans="1:13" s="59" customFormat="1" ht="12.75" hidden="1" customHeight="1">
      <c r="A95" s="53"/>
      <c r="B95" s="54" t="s">
        <v>87</v>
      </c>
      <c r="C95" s="55" t="s">
        <v>18</v>
      </c>
      <c r="D95" s="56" t="s">
        <v>84</v>
      </c>
      <c r="E95" s="56"/>
      <c r="F95" s="56" t="s">
        <v>35</v>
      </c>
      <c r="G95" s="56"/>
      <c r="H95" s="57">
        <f>H98</f>
        <v>94.82</v>
      </c>
      <c r="I95" s="58">
        <f>I98</f>
        <v>-94.82</v>
      </c>
      <c r="J95" s="57">
        <f>J98</f>
        <v>0</v>
      </c>
      <c r="K95" s="58"/>
      <c r="L95" s="57">
        <f>L98</f>
        <v>0</v>
      </c>
      <c r="M95" s="58">
        <f>M98</f>
        <v>92.47</v>
      </c>
    </row>
    <row r="96" spans="1:13" s="65" customFormat="1" ht="20.25" hidden="1" customHeight="1">
      <c r="A96" s="60"/>
      <c r="B96" s="61" t="s">
        <v>54</v>
      </c>
      <c r="C96" s="62" t="s">
        <v>18</v>
      </c>
      <c r="D96" s="63" t="s">
        <v>84</v>
      </c>
      <c r="E96" s="63" t="s">
        <v>77</v>
      </c>
      <c r="F96" s="63" t="s">
        <v>88</v>
      </c>
      <c r="G96" s="63"/>
      <c r="H96" s="64">
        <f>H97</f>
        <v>0</v>
      </c>
      <c r="I96" s="64">
        <f>L96-H96</f>
        <v>0</v>
      </c>
      <c r="J96" s="64">
        <f>J97</f>
        <v>0</v>
      </c>
      <c r="K96" s="64"/>
      <c r="L96" s="64">
        <f>L97</f>
        <v>0</v>
      </c>
      <c r="M96" s="52"/>
    </row>
    <row r="97" spans="1:13" s="65" customFormat="1" ht="34.5" hidden="1" customHeight="1">
      <c r="A97" s="60"/>
      <c r="B97" s="66" t="s">
        <v>41</v>
      </c>
      <c r="C97" s="67" t="s">
        <v>18</v>
      </c>
      <c r="D97" s="68" t="s">
        <v>84</v>
      </c>
      <c r="E97" s="68" t="s">
        <v>77</v>
      </c>
      <c r="F97" s="68" t="s">
        <v>88</v>
      </c>
      <c r="G97" s="68" t="s">
        <v>42</v>
      </c>
      <c r="H97" s="64">
        <v>0</v>
      </c>
      <c r="I97" s="52">
        <f>L97-H97</f>
        <v>0</v>
      </c>
      <c r="J97" s="64">
        <v>0</v>
      </c>
      <c r="K97" s="52"/>
      <c r="L97" s="64">
        <v>0</v>
      </c>
      <c r="M97" s="52"/>
    </row>
    <row r="98" spans="1:13" ht="48" customHeight="1">
      <c r="A98" s="10"/>
      <c r="B98" s="27" t="s">
        <v>117</v>
      </c>
      <c r="C98" s="19" t="s">
        <v>18</v>
      </c>
      <c r="D98" s="20" t="s">
        <v>84</v>
      </c>
      <c r="E98" s="20" t="s">
        <v>84</v>
      </c>
      <c r="F98" s="20" t="s">
        <v>89</v>
      </c>
      <c r="G98" s="20"/>
      <c r="H98" s="17">
        <f>H99</f>
        <v>94.82</v>
      </c>
      <c r="I98" s="16">
        <f>I99</f>
        <v>-94.82</v>
      </c>
      <c r="J98" s="17">
        <f>J99</f>
        <v>0</v>
      </c>
      <c r="K98" s="16"/>
      <c r="L98" s="17">
        <f>L99</f>
        <v>0</v>
      </c>
      <c r="M98" s="16">
        <f>M99</f>
        <v>92.47</v>
      </c>
    </row>
    <row r="99" spans="1:13" ht="47.65" customHeight="1">
      <c r="A99" s="10"/>
      <c r="B99" s="24" t="s">
        <v>27</v>
      </c>
      <c r="C99" s="19" t="s">
        <v>18</v>
      </c>
      <c r="D99" s="20" t="s">
        <v>84</v>
      </c>
      <c r="E99" s="20" t="s">
        <v>84</v>
      </c>
      <c r="F99" s="20" t="s">
        <v>90</v>
      </c>
      <c r="G99" s="20" t="s">
        <v>28</v>
      </c>
      <c r="H99" s="17">
        <v>94.82</v>
      </c>
      <c r="I99" s="16">
        <f>L99-H99</f>
        <v>-94.82</v>
      </c>
      <c r="J99" s="17">
        <v>0</v>
      </c>
      <c r="K99" s="16"/>
      <c r="L99" s="17">
        <v>0</v>
      </c>
      <c r="M99" s="16">
        <v>92.47</v>
      </c>
    </row>
    <row r="100" spans="1:13" ht="31.5" customHeight="1">
      <c r="A100" s="10"/>
      <c r="B100" s="29" t="s">
        <v>41</v>
      </c>
      <c r="C100" s="19" t="s">
        <v>18</v>
      </c>
      <c r="D100" s="20" t="s">
        <v>84</v>
      </c>
      <c r="E100" s="20" t="s">
        <v>84</v>
      </c>
      <c r="F100" s="20" t="s">
        <v>92</v>
      </c>
      <c r="G100" s="20" t="s">
        <v>42</v>
      </c>
      <c r="H100" s="17">
        <v>84.18</v>
      </c>
      <c r="I100" s="16">
        <f>L100-H100</f>
        <v>-84.18</v>
      </c>
      <c r="J100" s="17">
        <v>0</v>
      </c>
      <c r="K100" s="16"/>
      <c r="L100" s="17">
        <v>0</v>
      </c>
      <c r="M100" s="16"/>
    </row>
    <row r="101" spans="1:13" ht="22.5" customHeight="1">
      <c r="A101" s="10"/>
      <c r="B101" s="14" t="s">
        <v>83</v>
      </c>
      <c r="C101" s="15" t="s">
        <v>18</v>
      </c>
      <c r="D101" s="37" t="s">
        <v>84</v>
      </c>
      <c r="E101" s="37" t="s">
        <v>85</v>
      </c>
      <c r="F101" s="37" t="s">
        <v>86</v>
      </c>
      <c r="G101" s="37" t="s">
        <v>22</v>
      </c>
      <c r="H101" s="17">
        <f>H103+H107</f>
        <v>320.20999999999998</v>
      </c>
      <c r="I101" s="64">
        <f>L101-H101</f>
        <v>-133.88999999999999</v>
      </c>
      <c r="J101" s="17">
        <f>J103+J107</f>
        <v>186.32</v>
      </c>
      <c r="K101" s="64"/>
      <c r="L101" s="17">
        <f>L103+L107</f>
        <v>186.32</v>
      </c>
      <c r="M101" s="17">
        <f>M102</f>
        <v>92.47</v>
      </c>
    </row>
    <row r="102" spans="1:13" ht="48" customHeight="1">
      <c r="A102" s="10"/>
      <c r="B102" s="27" t="s">
        <v>117</v>
      </c>
      <c r="C102" s="19" t="s">
        <v>18</v>
      </c>
      <c r="D102" s="20" t="s">
        <v>84</v>
      </c>
      <c r="E102" s="20" t="s">
        <v>84</v>
      </c>
      <c r="F102" s="20" t="s">
        <v>91</v>
      </c>
      <c r="G102" s="20"/>
      <c r="H102" s="17">
        <f>H103</f>
        <v>0</v>
      </c>
      <c r="I102" s="16">
        <f>I103</f>
        <v>186.32</v>
      </c>
      <c r="J102" s="17">
        <f>J103</f>
        <v>186.32</v>
      </c>
      <c r="K102" s="16"/>
      <c r="L102" s="17">
        <f>L103</f>
        <v>186.32</v>
      </c>
      <c r="M102" s="16">
        <f>M103</f>
        <v>92.47</v>
      </c>
    </row>
    <row r="103" spans="1:13" ht="61.5" customHeight="1">
      <c r="A103" s="10"/>
      <c r="B103" s="24" t="s">
        <v>118</v>
      </c>
      <c r="C103" s="19" t="s">
        <v>18</v>
      </c>
      <c r="D103" s="20" t="s">
        <v>84</v>
      </c>
      <c r="E103" s="20" t="s">
        <v>84</v>
      </c>
      <c r="F103" s="20" t="s">
        <v>92</v>
      </c>
      <c r="G103" s="20"/>
      <c r="H103" s="17">
        <f>H104+H105</f>
        <v>0</v>
      </c>
      <c r="I103" s="16">
        <f>L103-H103</f>
        <v>186.32</v>
      </c>
      <c r="J103" s="17">
        <f>J104+J105</f>
        <v>186.32</v>
      </c>
      <c r="K103" s="16"/>
      <c r="L103" s="17">
        <f>L104+L105</f>
        <v>186.32</v>
      </c>
      <c r="M103" s="16">
        <v>92.47</v>
      </c>
    </row>
    <row r="104" spans="1:13" ht="43.9" customHeight="1">
      <c r="A104" s="10"/>
      <c r="B104" s="24" t="s">
        <v>27</v>
      </c>
      <c r="C104" s="19" t="s">
        <v>18</v>
      </c>
      <c r="D104" s="20" t="s">
        <v>84</v>
      </c>
      <c r="E104" s="20" t="s">
        <v>84</v>
      </c>
      <c r="F104" s="20" t="s">
        <v>92</v>
      </c>
      <c r="G104" s="20" t="s">
        <v>28</v>
      </c>
      <c r="H104" s="17">
        <v>0</v>
      </c>
      <c r="I104" s="16">
        <f>L104-H104</f>
        <v>105.14</v>
      </c>
      <c r="J104" s="17">
        <v>105.14</v>
      </c>
      <c r="K104" s="16"/>
      <c r="L104" s="17">
        <v>105.14</v>
      </c>
      <c r="M104" s="16">
        <v>92.47</v>
      </c>
    </row>
    <row r="105" spans="1:13" ht="31.5" customHeight="1">
      <c r="A105" s="10"/>
      <c r="B105" s="29" t="s">
        <v>41</v>
      </c>
      <c r="C105" s="19" t="s">
        <v>18</v>
      </c>
      <c r="D105" s="20" t="s">
        <v>84</v>
      </c>
      <c r="E105" s="20" t="s">
        <v>84</v>
      </c>
      <c r="F105" s="20" t="s">
        <v>92</v>
      </c>
      <c r="G105" s="20" t="s">
        <v>42</v>
      </c>
      <c r="H105" s="17"/>
      <c r="I105" s="16">
        <f>L105-H105</f>
        <v>81.180000000000007</v>
      </c>
      <c r="J105" s="17">
        <v>81.180000000000007</v>
      </c>
      <c r="K105" s="16"/>
      <c r="L105" s="17">
        <v>81.180000000000007</v>
      </c>
      <c r="M105" s="16"/>
    </row>
    <row r="106" spans="1:13" ht="21.75" customHeight="1">
      <c r="A106" s="10"/>
      <c r="B106" s="14" t="s">
        <v>93</v>
      </c>
      <c r="C106" s="15" t="s">
        <v>18</v>
      </c>
      <c r="D106" s="15" t="s">
        <v>94</v>
      </c>
      <c r="E106" s="15" t="s">
        <v>85</v>
      </c>
      <c r="F106" s="15" t="s">
        <v>86</v>
      </c>
      <c r="G106" s="15" t="s">
        <v>22</v>
      </c>
      <c r="H106" s="17">
        <f>H107</f>
        <v>320.20999999999998</v>
      </c>
      <c r="I106" s="17">
        <f>L106-H106</f>
        <v>-320.20999999999998</v>
      </c>
      <c r="J106" s="17">
        <f>J107</f>
        <v>0</v>
      </c>
      <c r="K106" s="17"/>
      <c r="L106" s="17">
        <f>L107</f>
        <v>0</v>
      </c>
      <c r="M106" s="17">
        <f>M107</f>
        <v>607.53</v>
      </c>
    </row>
    <row r="107" spans="1:13" ht="18.75" customHeight="1">
      <c r="A107" s="10"/>
      <c r="B107" s="29" t="s">
        <v>95</v>
      </c>
      <c r="C107" s="15" t="s">
        <v>18</v>
      </c>
      <c r="D107" s="15" t="s">
        <v>94</v>
      </c>
      <c r="E107" s="15" t="s">
        <v>21</v>
      </c>
      <c r="F107" s="15"/>
      <c r="G107" s="15"/>
      <c r="H107" s="17">
        <f>H109</f>
        <v>320.20999999999998</v>
      </c>
      <c r="I107" s="17">
        <f>L107-H107</f>
        <v>-320.20999999999998</v>
      </c>
      <c r="J107" s="17">
        <f>J109</f>
        <v>0</v>
      </c>
      <c r="K107" s="17"/>
      <c r="L107" s="17">
        <f>L109</f>
        <v>0</v>
      </c>
      <c r="M107" s="16">
        <f>M111+M112</f>
        <v>607.53</v>
      </c>
    </row>
    <row r="108" spans="1:13" ht="12.75" hidden="1" customHeight="1">
      <c r="A108" s="10"/>
      <c r="B108" s="22" t="s">
        <v>96</v>
      </c>
      <c r="C108" s="19" t="s">
        <v>18</v>
      </c>
      <c r="D108" s="19" t="s">
        <v>94</v>
      </c>
      <c r="E108" s="19" t="s">
        <v>21</v>
      </c>
      <c r="F108" s="19" t="s">
        <v>35</v>
      </c>
      <c r="G108" s="19"/>
      <c r="H108" s="17"/>
      <c r="I108" s="17"/>
      <c r="J108" s="17"/>
      <c r="K108" s="17"/>
      <c r="L108" s="17"/>
      <c r="M108" s="16"/>
    </row>
    <row r="109" spans="1:13" ht="50.25" customHeight="1">
      <c r="A109" s="10"/>
      <c r="B109" s="27" t="s">
        <v>117</v>
      </c>
      <c r="C109" s="19" t="s">
        <v>18</v>
      </c>
      <c r="D109" s="19" t="s">
        <v>94</v>
      </c>
      <c r="E109" s="19" t="s">
        <v>21</v>
      </c>
      <c r="F109" s="19" t="s">
        <v>89</v>
      </c>
      <c r="G109" s="19"/>
      <c r="H109" s="17">
        <f>H111+H112</f>
        <v>320.20999999999998</v>
      </c>
      <c r="I109" s="16">
        <f>I111+I112</f>
        <v>-320.20999999999998</v>
      </c>
      <c r="J109" s="17">
        <f>J111+J112</f>
        <v>0</v>
      </c>
      <c r="K109" s="16"/>
      <c r="L109" s="17">
        <f>L111+L112</f>
        <v>0</v>
      </c>
      <c r="M109" s="16">
        <f>M111+M112</f>
        <v>607.53</v>
      </c>
    </row>
    <row r="110" spans="1:13" ht="15.75" hidden="1">
      <c r="A110" s="10"/>
      <c r="B110" s="69"/>
      <c r="C110" s="19"/>
      <c r="D110" s="19"/>
      <c r="E110" s="19"/>
      <c r="F110" s="19"/>
      <c r="G110" s="19"/>
      <c r="H110" s="17"/>
      <c r="I110" s="16"/>
      <c r="J110" s="17"/>
      <c r="K110" s="16"/>
      <c r="L110" s="17"/>
      <c r="M110" s="16"/>
    </row>
    <row r="111" spans="1:13" ht="39" customHeight="1">
      <c r="A111" s="10"/>
      <c r="B111" s="29" t="s">
        <v>41</v>
      </c>
      <c r="C111" s="19" t="s">
        <v>18</v>
      </c>
      <c r="D111" s="19" t="s">
        <v>94</v>
      </c>
      <c r="E111" s="19" t="s">
        <v>21</v>
      </c>
      <c r="F111" s="19" t="s">
        <v>97</v>
      </c>
      <c r="G111" s="19" t="s">
        <v>42</v>
      </c>
      <c r="H111" s="17">
        <v>310.20999999999998</v>
      </c>
      <c r="I111" s="16">
        <f>L111-H111</f>
        <v>-310.20999999999998</v>
      </c>
      <c r="J111" s="17">
        <v>0</v>
      </c>
      <c r="K111" s="16"/>
      <c r="L111" s="17">
        <v>0</v>
      </c>
      <c r="M111" s="16">
        <v>597.53</v>
      </c>
    </row>
    <row r="112" spans="1:13" ht="19.5" customHeight="1">
      <c r="A112" s="10"/>
      <c r="B112" s="35" t="s">
        <v>98</v>
      </c>
      <c r="C112" s="19" t="s">
        <v>18</v>
      </c>
      <c r="D112" s="19" t="s">
        <v>94</v>
      </c>
      <c r="E112" s="19" t="s">
        <v>21</v>
      </c>
      <c r="F112" s="19" t="s">
        <v>97</v>
      </c>
      <c r="G112" s="19" t="s">
        <v>109</v>
      </c>
      <c r="H112" s="16">
        <v>10</v>
      </c>
      <c r="I112" s="16">
        <f>L112-H112</f>
        <v>-10</v>
      </c>
      <c r="J112" s="16">
        <v>0</v>
      </c>
      <c r="K112" s="16"/>
      <c r="L112" s="16">
        <v>0</v>
      </c>
      <c r="M112" s="16">
        <v>10</v>
      </c>
    </row>
    <row r="113" spans="1:13" ht="18.75" customHeight="1">
      <c r="A113" s="10"/>
      <c r="B113" s="14" t="s">
        <v>95</v>
      </c>
      <c r="C113" s="15" t="s">
        <v>18</v>
      </c>
      <c r="D113" s="15" t="s">
        <v>94</v>
      </c>
      <c r="E113" s="15" t="s">
        <v>21</v>
      </c>
      <c r="F113" s="15"/>
      <c r="G113" s="15"/>
      <c r="H113" s="17">
        <f>H115</f>
        <v>0</v>
      </c>
      <c r="I113" s="17">
        <f>L113-H113</f>
        <v>389.73</v>
      </c>
      <c r="J113" s="17">
        <f>J115</f>
        <v>389.13</v>
      </c>
      <c r="K113" s="17"/>
      <c r="L113" s="17">
        <f>L115</f>
        <v>389.73</v>
      </c>
      <c r="M113" s="16" t="e">
        <f>M117+M118</f>
        <v>#REF!</v>
      </c>
    </row>
    <row r="114" spans="1:13" ht="12.75" hidden="1" customHeight="1">
      <c r="A114" s="10"/>
      <c r="B114" s="22" t="s">
        <v>96</v>
      </c>
      <c r="C114" s="19" t="s">
        <v>18</v>
      </c>
      <c r="D114" s="19" t="s">
        <v>94</v>
      </c>
      <c r="E114" s="19" t="s">
        <v>21</v>
      </c>
      <c r="F114" s="19" t="s">
        <v>35</v>
      </c>
      <c r="G114" s="19"/>
      <c r="H114" s="17"/>
      <c r="I114" s="17"/>
      <c r="J114" s="17"/>
      <c r="K114" s="17"/>
      <c r="L114" s="17"/>
      <c r="M114" s="16"/>
    </row>
    <row r="115" spans="1:13" ht="66.2" customHeight="1">
      <c r="A115" s="10"/>
      <c r="B115" s="24" t="s">
        <v>119</v>
      </c>
      <c r="C115" s="19" t="s">
        <v>18</v>
      </c>
      <c r="D115" s="19" t="s">
        <v>94</v>
      </c>
      <c r="E115" s="19" t="s">
        <v>21</v>
      </c>
      <c r="F115" s="70" t="s">
        <v>99</v>
      </c>
      <c r="G115" s="19"/>
      <c r="H115" s="17">
        <v>0</v>
      </c>
      <c r="I115" s="16">
        <f>I116+I117</f>
        <v>389.73</v>
      </c>
      <c r="J115" s="16">
        <f>J116+J117</f>
        <v>389.13</v>
      </c>
      <c r="K115" s="16"/>
      <c r="L115" s="16">
        <f>L116+L117</f>
        <v>389.73</v>
      </c>
      <c r="M115" s="16" t="e">
        <f>M117+M118</f>
        <v>#REF!</v>
      </c>
    </row>
    <row r="116" spans="1:13" ht="30" customHeight="1">
      <c r="A116" s="10"/>
      <c r="B116" s="29" t="s">
        <v>41</v>
      </c>
      <c r="C116" s="19" t="s">
        <v>18</v>
      </c>
      <c r="D116" s="19" t="s">
        <v>94</v>
      </c>
      <c r="E116" s="19" t="s">
        <v>21</v>
      </c>
      <c r="F116" s="70" t="s">
        <v>99</v>
      </c>
      <c r="G116" s="19" t="s">
        <v>42</v>
      </c>
      <c r="H116" s="17">
        <v>0</v>
      </c>
      <c r="I116" s="16">
        <f t="shared" ref="I116:I132" si="6">L116-H116</f>
        <v>379.73</v>
      </c>
      <c r="J116" s="16">
        <v>379.13</v>
      </c>
      <c r="K116" s="16">
        <v>0.6</v>
      </c>
      <c r="L116" s="16">
        <f>J116+K116</f>
        <v>379.73</v>
      </c>
      <c r="M116" s="16">
        <v>597.53</v>
      </c>
    </row>
    <row r="117" spans="1:13" ht="18.75" customHeight="1">
      <c r="A117" s="10"/>
      <c r="B117" s="35" t="s">
        <v>98</v>
      </c>
      <c r="C117" s="19" t="s">
        <v>18</v>
      </c>
      <c r="D117" s="19" t="s">
        <v>94</v>
      </c>
      <c r="E117" s="19" t="s">
        <v>21</v>
      </c>
      <c r="F117" s="70" t="s">
        <v>99</v>
      </c>
      <c r="G117" s="19" t="s">
        <v>109</v>
      </c>
      <c r="H117" s="16">
        <v>0</v>
      </c>
      <c r="I117" s="16">
        <f t="shared" si="6"/>
        <v>10</v>
      </c>
      <c r="J117" s="16">
        <v>10</v>
      </c>
      <c r="K117" s="16"/>
      <c r="L117" s="16">
        <v>10</v>
      </c>
      <c r="M117" s="16">
        <v>10</v>
      </c>
    </row>
    <row r="118" spans="1:13" ht="15.75">
      <c r="A118" s="7"/>
      <c r="B118" s="14" t="s">
        <v>100</v>
      </c>
      <c r="C118" s="15" t="s">
        <v>18</v>
      </c>
      <c r="D118" s="37" t="s">
        <v>55</v>
      </c>
      <c r="E118" s="37" t="s">
        <v>85</v>
      </c>
      <c r="F118" s="38" t="s">
        <v>86</v>
      </c>
      <c r="G118" s="37" t="s">
        <v>22</v>
      </c>
      <c r="H118" s="17">
        <f>H130+H122</f>
        <v>967.16</v>
      </c>
      <c r="I118" s="17">
        <f t="shared" si="6"/>
        <v>229.53000000000009</v>
      </c>
      <c r="J118" s="17">
        <f>J126+J138</f>
        <v>1196.69</v>
      </c>
      <c r="K118" s="17"/>
      <c r="L118" s="17">
        <f>L126+L138</f>
        <v>1196.69</v>
      </c>
      <c r="M118" s="17" t="e">
        <f>M121</f>
        <v>#REF!</v>
      </c>
    </row>
    <row r="119" spans="1:13" ht="15.75" hidden="1">
      <c r="A119" s="7"/>
      <c r="B119" s="14"/>
      <c r="C119" s="15"/>
      <c r="D119" s="37"/>
      <c r="E119" s="37"/>
      <c r="F119" s="21"/>
      <c r="G119" s="37"/>
      <c r="H119" s="17"/>
      <c r="I119" s="17">
        <f t="shared" si="6"/>
        <v>0</v>
      </c>
      <c r="J119" s="17"/>
      <c r="K119" s="17"/>
      <c r="L119" s="17"/>
      <c r="M119" s="17"/>
    </row>
    <row r="120" spans="1:13" ht="15.75" hidden="1">
      <c r="A120" s="71"/>
      <c r="B120" s="14"/>
      <c r="C120" s="15"/>
      <c r="D120" s="37"/>
      <c r="E120" s="37"/>
      <c r="F120" s="21"/>
      <c r="G120" s="20"/>
      <c r="H120" s="16"/>
      <c r="I120" s="17">
        <f t="shared" si="6"/>
        <v>0</v>
      </c>
      <c r="J120" s="16"/>
      <c r="K120" s="17"/>
      <c r="L120" s="16"/>
      <c r="M120" s="16"/>
    </row>
    <row r="121" spans="1:13" ht="12.75" hidden="1" customHeight="1">
      <c r="A121" s="71"/>
      <c r="B121" s="22" t="s">
        <v>96</v>
      </c>
      <c r="C121" s="19" t="s">
        <v>18</v>
      </c>
      <c r="D121" s="20" t="s">
        <v>55</v>
      </c>
      <c r="E121" s="20" t="s">
        <v>77</v>
      </c>
      <c r="F121" s="21" t="s">
        <v>35</v>
      </c>
      <c r="G121" s="20"/>
      <c r="H121" s="16"/>
      <c r="I121" s="17">
        <f t="shared" si="6"/>
        <v>0</v>
      </c>
      <c r="J121" s="16"/>
      <c r="K121" s="17"/>
      <c r="L121" s="16"/>
      <c r="M121" s="16" t="e">
        <f>M130</f>
        <v>#REF!</v>
      </c>
    </row>
    <row r="122" spans="1:13" ht="47.25">
      <c r="A122" s="71"/>
      <c r="B122" s="27" t="s">
        <v>117</v>
      </c>
      <c r="C122" s="15" t="s">
        <v>18</v>
      </c>
      <c r="D122" s="37" t="s">
        <v>55</v>
      </c>
      <c r="E122" s="37" t="s">
        <v>21</v>
      </c>
      <c r="F122" s="21" t="s">
        <v>89</v>
      </c>
      <c r="G122" s="20"/>
      <c r="H122" s="16">
        <f>H123+H125</f>
        <v>544.03</v>
      </c>
      <c r="I122" s="16">
        <f t="shared" ref="I122:I125" si="7">L122-H122</f>
        <v>-544.03</v>
      </c>
      <c r="J122" s="16">
        <f>J123</f>
        <v>0</v>
      </c>
      <c r="K122" s="16"/>
      <c r="L122" s="16">
        <f>L123</f>
        <v>0</v>
      </c>
      <c r="M122" s="16" t="e">
        <f>M123</f>
        <v>#REF!</v>
      </c>
    </row>
    <row r="123" spans="1:13" ht="61.5" customHeight="1">
      <c r="A123" s="71"/>
      <c r="B123" s="27" t="s">
        <v>125</v>
      </c>
      <c r="C123" s="15" t="s">
        <v>18</v>
      </c>
      <c r="D123" s="37" t="s">
        <v>55</v>
      </c>
      <c r="E123" s="37" t="s">
        <v>21</v>
      </c>
      <c r="F123" s="21" t="s">
        <v>101</v>
      </c>
      <c r="G123" s="20" t="s">
        <v>22</v>
      </c>
      <c r="H123" s="16">
        <f>H124</f>
        <v>391.03</v>
      </c>
      <c r="I123" s="16">
        <f t="shared" si="7"/>
        <v>-391.03</v>
      </c>
      <c r="J123" s="16">
        <f>J124</f>
        <v>0</v>
      </c>
      <c r="K123" s="16"/>
      <c r="L123" s="16">
        <f>L124</f>
        <v>0</v>
      </c>
      <c r="M123" s="16" t="e">
        <f>M124+#REF!</f>
        <v>#REF!</v>
      </c>
    </row>
    <row r="124" spans="1:13" ht="44.25" customHeight="1">
      <c r="A124" s="71"/>
      <c r="B124" s="24" t="s">
        <v>27</v>
      </c>
      <c r="C124" s="19" t="s">
        <v>18</v>
      </c>
      <c r="D124" s="20" t="s">
        <v>55</v>
      </c>
      <c r="E124" s="20" t="s">
        <v>21</v>
      </c>
      <c r="F124" s="21" t="s">
        <v>101</v>
      </c>
      <c r="G124" s="20" t="s">
        <v>28</v>
      </c>
      <c r="H124" s="16">
        <v>391.03</v>
      </c>
      <c r="I124" s="16">
        <f t="shared" si="7"/>
        <v>-391.03</v>
      </c>
      <c r="J124" s="16">
        <v>0</v>
      </c>
      <c r="K124" s="16"/>
      <c r="L124" s="16">
        <v>0</v>
      </c>
      <c r="M124" s="16">
        <v>658.21</v>
      </c>
    </row>
    <row r="125" spans="1:13" ht="30" customHeight="1">
      <c r="A125" s="10"/>
      <c r="B125" s="29" t="s">
        <v>41</v>
      </c>
      <c r="C125" s="19" t="s">
        <v>18</v>
      </c>
      <c r="D125" s="20" t="s">
        <v>55</v>
      </c>
      <c r="E125" s="20" t="s">
        <v>21</v>
      </c>
      <c r="F125" s="21" t="s">
        <v>101</v>
      </c>
      <c r="G125" s="19" t="s">
        <v>42</v>
      </c>
      <c r="H125" s="17">
        <v>153</v>
      </c>
      <c r="I125" s="16">
        <f t="shared" si="7"/>
        <v>-153</v>
      </c>
      <c r="J125" s="16">
        <v>0</v>
      </c>
      <c r="K125" s="16"/>
      <c r="L125" s="16">
        <v>0</v>
      </c>
      <c r="M125" s="16">
        <v>597.53</v>
      </c>
    </row>
    <row r="126" spans="1:13" ht="47.25">
      <c r="A126" s="71"/>
      <c r="B126" s="27" t="s">
        <v>117</v>
      </c>
      <c r="C126" s="15" t="s">
        <v>18</v>
      </c>
      <c r="D126" s="37" t="s">
        <v>55</v>
      </c>
      <c r="E126" s="37" t="s">
        <v>21</v>
      </c>
      <c r="F126" s="21" t="s">
        <v>102</v>
      </c>
      <c r="G126" s="20"/>
      <c r="H126" s="16">
        <f>H127+H129</f>
        <v>0</v>
      </c>
      <c r="I126" s="16">
        <f t="shared" ref="I126:I129" si="8">L126-H126</f>
        <v>713.22</v>
      </c>
      <c r="J126" s="16">
        <f>J127</f>
        <v>713.22</v>
      </c>
      <c r="K126" s="16"/>
      <c r="L126" s="16">
        <f>L127</f>
        <v>713.22</v>
      </c>
      <c r="M126" s="16" t="e">
        <f>M127</f>
        <v>#REF!</v>
      </c>
    </row>
    <row r="127" spans="1:13" ht="61.5" customHeight="1">
      <c r="A127" s="71"/>
      <c r="B127" s="27" t="s">
        <v>125</v>
      </c>
      <c r="C127" s="15" t="s">
        <v>18</v>
      </c>
      <c r="D127" s="37" t="s">
        <v>55</v>
      </c>
      <c r="E127" s="37" t="s">
        <v>21</v>
      </c>
      <c r="F127" s="21" t="s">
        <v>102</v>
      </c>
      <c r="G127" s="20" t="s">
        <v>22</v>
      </c>
      <c r="H127" s="16">
        <f>H128</f>
        <v>0</v>
      </c>
      <c r="I127" s="16">
        <f t="shared" si="8"/>
        <v>713.22</v>
      </c>
      <c r="J127" s="16">
        <f>J128+J129</f>
        <v>713.22</v>
      </c>
      <c r="K127" s="16"/>
      <c r="L127" s="16">
        <f>L128+L129</f>
        <v>713.22</v>
      </c>
      <c r="M127" s="16" t="e">
        <f>M128+#REF!</f>
        <v>#REF!</v>
      </c>
    </row>
    <row r="128" spans="1:13" ht="44.25" customHeight="1">
      <c r="A128" s="71"/>
      <c r="B128" s="24" t="s">
        <v>27</v>
      </c>
      <c r="C128" s="19" t="s">
        <v>18</v>
      </c>
      <c r="D128" s="20" t="s">
        <v>55</v>
      </c>
      <c r="E128" s="20" t="s">
        <v>21</v>
      </c>
      <c r="F128" s="21" t="s">
        <v>102</v>
      </c>
      <c r="G128" s="20" t="s">
        <v>28</v>
      </c>
      <c r="H128" s="16">
        <v>0</v>
      </c>
      <c r="I128" s="16">
        <f t="shared" si="8"/>
        <v>427.35</v>
      </c>
      <c r="J128" s="16">
        <v>427.35</v>
      </c>
      <c r="K128" s="16"/>
      <c r="L128" s="16">
        <v>427.35</v>
      </c>
      <c r="M128" s="16">
        <v>658.21</v>
      </c>
    </row>
    <row r="129" spans="1:13" ht="30" customHeight="1">
      <c r="A129" s="10"/>
      <c r="B129" s="29" t="s">
        <v>41</v>
      </c>
      <c r="C129" s="19" t="s">
        <v>18</v>
      </c>
      <c r="D129" s="20" t="s">
        <v>55</v>
      </c>
      <c r="E129" s="20" t="s">
        <v>21</v>
      </c>
      <c r="F129" s="21" t="s">
        <v>102</v>
      </c>
      <c r="G129" s="19" t="s">
        <v>42</v>
      </c>
      <c r="H129" s="17">
        <v>0</v>
      </c>
      <c r="I129" s="16">
        <f t="shared" si="8"/>
        <v>285.87</v>
      </c>
      <c r="J129" s="16">
        <v>285.87</v>
      </c>
      <c r="K129" s="16"/>
      <c r="L129" s="16">
        <v>285.87</v>
      </c>
      <c r="M129" s="16">
        <v>597.53</v>
      </c>
    </row>
    <row r="130" spans="1:13" ht="47.25">
      <c r="A130" s="71"/>
      <c r="B130" s="27" t="s">
        <v>117</v>
      </c>
      <c r="C130" s="15" t="s">
        <v>18</v>
      </c>
      <c r="D130" s="37" t="s">
        <v>55</v>
      </c>
      <c r="E130" s="37" t="s">
        <v>77</v>
      </c>
      <c r="F130" s="21" t="s">
        <v>89</v>
      </c>
      <c r="G130" s="20"/>
      <c r="H130" s="16">
        <f>H131</f>
        <v>423.13</v>
      </c>
      <c r="I130" s="16">
        <f t="shared" si="6"/>
        <v>-423.13</v>
      </c>
      <c r="J130" s="16">
        <f>J131</f>
        <v>0</v>
      </c>
      <c r="K130" s="16"/>
      <c r="L130" s="16">
        <f>L131</f>
        <v>0</v>
      </c>
      <c r="M130" s="16" t="e">
        <f>M131</f>
        <v>#REF!</v>
      </c>
    </row>
    <row r="131" spans="1:13" ht="61.5" customHeight="1">
      <c r="A131" s="71"/>
      <c r="B131" s="27" t="s">
        <v>120</v>
      </c>
      <c r="C131" s="15" t="s">
        <v>18</v>
      </c>
      <c r="D131" s="37" t="s">
        <v>55</v>
      </c>
      <c r="E131" s="37" t="s">
        <v>77</v>
      </c>
      <c r="F131" s="21" t="s">
        <v>101</v>
      </c>
      <c r="G131" s="20" t="s">
        <v>22</v>
      </c>
      <c r="H131" s="16">
        <f>H132</f>
        <v>423.13</v>
      </c>
      <c r="I131" s="16">
        <f t="shared" si="6"/>
        <v>-423.13</v>
      </c>
      <c r="J131" s="16">
        <f>J132</f>
        <v>0</v>
      </c>
      <c r="K131" s="16"/>
      <c r="L131" s="16">
        <f>L132</f>
        <v>0</v>
      </c>
      <c r="M131" s="16" t="e">
        <f>M132+#REF!</f>
        <v>#REF!</v>
      </c>
    </row>
    <row r="132" spans="1:13" ht="44.25" customHeight="1">
      <c r="A132" s="71"/>
      <c r="B132" s="24" t="s">
        <v>27</v>
      </c>
      <c r="C132" s="19" t="s">
        <v>18</v>
      </c>
      <c r="D132" s="20" t="s">
        <v>55</v>
      </c>
      <c r="E132" s="20" t="s">
        <v>77</v>
      </c>
      <c r="F132" s="21" t="s">
        <v>101</v>
      </c>
      <c r="G132" s="20" t="s">
        <v>28</v>
      </c>
      <c r="H132" s="16">
        <v>423.13</v>
      </c>
      <c r="I132" s="16">
        <f t="shared" si="6"/>
        <v>-423.13</v>
      </c>
      <c r="J132" s="16">
        <v>0</v>
      </c>
      <c r="K132" s="16"/>
      <c r="L132" s="16">
        <v>0</v>
      </c>
      <c r="M132" s="16">
        <v>658.21</v>
      </c>
    </row>
    <row r="133" spans="1:13" ht="15.75" hidden="1">
      <c r="A133" s="7"/>
      <c r="B133" s="29"/>
      <c r="C133" s="19"/>
      <c r="D133" s="20"/>
      <c r="E133" s="20"/>
      <c r="F133" s="21"/>
      <c r="G133" s="20"/>
      <c r="H133" s="16"/>
      <c r="I133" s="72"/>
      <c r="J133" s="16"/>
      <c r="K133" s="72"/>
      <c r="L133" s="16"/>
      <c r="M133" s="16"/>
    </row>
    <row r="134" spans="1:13" ht="12.75" hidden="1" customHeight="1">
      <c r="A134" s="7"/>
      <c r="B134" s="14"/>
      <c r="C134" s="15"/>
      <c r="D134" s="37"/>
      <c r="E134" s="37"/>
      <c r="F134" s="38"/>
      <c r="G134" s="37"/>
      <c r="H134" s="17"/>
      <c r="I134" s="73"/>
      <c r="J134" s="17"/>
      <c r="K134" s="73"/>
      <c r="L134" s="17"/>
      <c r="M134" s="17"/>
    </row>
    <row r="135" spans="1:13" ht="12.75" hidden="1" customHeight="1">
      <c r="A135" s="7"/>
      <c r="B135" s="14"/>
      <c r="C135" s="15"/>
      <c r="D135" s="37"/>
      <c r="E135" s="37"/>
      <c r="F135" s="38"/>
      <c r="G135" s="37"/>
      <c r="H135" s="17"/>
      <c r="I135" s="73"/>
      <c r="J135" s="17"/>
      <c r="K135" s="73"/>
      <c r="L135" s="17"/>
      <c r="M135" s="17"/>
    </row>
    <row r="136" spans="1:13" ht="12.75" hidden="1" customHeight="1">
      <c r="A136" s="7"/>
      <c r="B136" s="14"/>
      <c r="C136" s="15"/>
      <c r="D136" s="37"/>
      <c r="E136" s="37"/>
      <c r="F136" s="38"/>
      <c r="G136" s="37"/>
      <c r="H136" s="17"/>
      <c r="I136" s="73"/>
      <c r="J136" s="17"/>
      <c r="K136" s="73"/>
      <c r="L136" s="17"/>
      <c r="M136" s="17"/>
    </row>
    <row r="137" spans="1:13" ht="12.75" hidden="1" customHeight="1">
      <c r="A137" s="7"/>
      <c r="B137" s="14"/>
      <c r="C137" s="15"/>
      <c r="D137" s="37"/>
      <c r="E137" s="37"/>
      <c r="F137" s="38"/>
      <c r="G137" s="37"/>
      <c r="H137" s="17"/>
      <c r="I137" s="73"/>
      <c r="J137" s="17"/>
      <c r="K137" s="73"/>
      <c r="L137" s="17"/>
      <c r="M137" s="17"/>
    </row>
    <row r="138" spans="1:13" ht="47.25">
      <c r="A138" s="71"/>
      <c r="B138" s="27" t="s">
        <v>117</v>
      </c>
      <c r="C138" s="15" t="s">
        <v>18</v>
      </c>
      <c r="D138" s="37" t="s">
        <v>55</v>
      </c>
      <c r="E138" s="37" t="s">
        <v>77</v>
      </c>
      <c r="F138" s="21" t="s">
        <v>102</v>
      </c>
      <c r="G138" s="20"/>
      <c r="H138" s="16">
        <f>H139</f>
        <v>0</v>
      </c>
      <c r="I138" s="17">
        <f>L138-H138</f>
        <v>483.47</v>
      </c>
      <c r="J138" s="17">
        <f>J139</f>
        <v>483.47</v>
      </c>
      <c r="K138" s="17"/>
      <c r="L138" s="17">
        <f>L139</f>
        <v>483.47</v>
      </c>
      <c r="M138" s="16" t="e">
        <f>M139</f>
        <v>#REF!</v>
      </c>
    </row>
    <row r="139" spans="1:13" ht="61.5" customHeight="1">
      <c r="A139" s="71"/>
      <c r="B139" s="27" t="s">
        <v>125</v>
      </c>
      <c r="C139" s="15" t="s">
        <v>18</v>
      </c>
      <c r="D139" s="37" t="s">
        <v>55</v>
      </c>
      <c r="E139" s="37" t="s">
        <v>77</v>
      </c>
      <c r="F139" s="21" t="s">
        <v>102</v>
      </c>
      <c r="G139" s="20" t="s">
        <v>22</v>
      </c>
      <c r="H139" s="16">
        <f>H140</f>
        <v>0</v>
      </c>
      <c r="I139" s="16">
        <f>L139-H139</f>
        <v>483.47</v>
      </c>
      <c r="J139" s="16">
        <f>J140</f>
        <v>483.47</v>
      </c>
      <c r="K139" s="16"/>
      <c r="L139" s="16">
        <f>L140</f>
        <v>483.47</v>
      </c>
      <c r="M139" s="16" t="e">
        <f>M140+#REF!</f>
        <v>#REF!</v>
      </c>
    </row>
    <row r="140" spans="1:13" ht="44.25" customHeight="1">
      <c r="A140" s="71"/>
      <c r="B140" s="24" t="s">
        <v>27</v>
      </c>
      <c r="C140" s="19" t="s">
        <v>18</v>
      </c>
      <c r="D140" s="20" t="s">
        <v>55</v>
      </c>
      <c r="E140" s="20" t="s">
        <v>77</v>
      </c>
      <c r="F140" s="21" t="s">
        <v>102</v>
      </c>
      <c r="G140" s="20" t="s">
        <v>28</v>
      </c>
      <c r="H140" s="16">
        <v>0</v>
      </c>
      <c r="I140" s="16">
        <f>L140-H140</f>
        <v>483.47</v>
      </c>
      <c r="J140" s="16">
        <v>483.47</v>
      </c>
      <c r="K140" s="16"/>
      <c r="L140" s="16">
        <v>483.47</v>
      </c>
      <c r="M140" s="16">
        <v>658.21</v>
      </c>
    </row>
    <row r="141" spans="1:13" ht="18" customHeight="1">
      <c r="A141" s="7"/>
      <c r="B141" s="36" t="s">
        <v>103</v>
      </c>
      <c r="C141" s="15"/>
      <c r="D141" s="37"/>
      <c r="E141" s="37"/>
      <c r="F141" s="38"/>
      <c r="G141" s="37"/>
      <c r="H141" s="17">
        <v>83.71</v>
      </c>
      <c r="I141" s="17">
        <f>L141-H141</f>
        <v>-83.71</v>
      </c>
      <c r="J141" s="17"/>
      <c r="K141" s="17"/>
      <c r="L141" s="17"/>
      <c r="M141" s="17"/>
    </row>
    <row r="142" spans="1:13" ht="15.75" customHeight="1">
      <c r="A142" s="7"/>
      <c r="B142" s="82" t="s">
        <v>104</v>
      </c>
      <c r="C142" s="82"/>
      <c r="D142" s="82"/>
      <c r="E142" s="82"/>
      <c r="F142" s="82"/>
      <c r="G142" s="82"/>
      <c r="H142" s="74">
        <f>H11+H54+H80+H94+H106+H118+H141</f>
        <v>3348.3199999999997</v>
      </c>
      <c r="I142" s="17">
        <f>L142-H142</f>
        <v>571.26000000000067</v>
      </c>
      <c r="J142" s="74">
        <f>J17+J31+J49+J64+J70+J72+N98+J92+J101+J113+J118</f>
        <v>3759.1800000000007</v>
      </c>
      <c r="K142" s="17">
        <f>K72+K93+K116</f>
        <v>160.4</v>
      </c>
      <c r="L142" s="74">
        <f>L17+L31+L49+L64+L70+L72+P98+L92+L101+L113+L118</f>
        <v>3919.5800000000004</v>
      </c>
      <c r="M142" s="75" t="e">
        <f>M11+M42+M55+M80+M94+M106+M118+M134</f>
        <v>#REF!</v>
      </c>
    </row>
  </sheetData>
  <mergeCells count="4">
    <mergeCell ref="G1:M2"/>
    <mergeCell ref="A3:M3"/>
    <mergeCell ref="G7:L7"/>
    <mergeCell ref="B142:G142"/>
  </mergeCells>
  <pageMargins left="0.70833333333333304" right="0.70833333333333304" top="0.74791666666666701" bottom="0.74791666666666701" header="0.51180555555555496" footer="0.51180555555555496"/>
  <pageSetup paperSize="8" scale="9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cp:lastPrinted>2015-12-21T11:04:02Z</cp:lastPrinted>
  <dcterms:modified xsi:type="dcterms:W3CDTF">2016-06-15T05:22:42Z</dcterms:modified>
</cp:coreProperties>
</file>