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45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<sst xmlns="http://schemas.openxmlformats.org/spreadsheetml/2006/main" count="592" uniqueCount="310">
  <si>
    <t xml:space="preserve">                                                                              Утверждаю:</t>
  </si>
  <si>
    <t xml:space="preserve">    «_____» _________2019г.</t>
  </si>
  <si>
    <t>Раздел 1 «Сведения о муниципальном недвижимом имуществе»</t>
  </si>
  <si>
    <t>Раздел 1: Земельные участки</t>
  </si>
  <si>
    <t>№ п/п</t>
  </si>
  <si>
    <t>Наименование недвижимого имущества</t>
  </si>
  <si>
    <t>Адрес (местоположение)</t>
  </si>
  <si>
    <t>Кадастровый номер</t>
  </si>
  <si>
    <t>Площадь, кв.м.</t>
  </si>
  <si>
    <t>Кадастровая стоимость, руб.</t>
  </si>
  <si>
    <t>Земли сельскохозяйственного назначения – для сельскохозяйственного производства</t>
  </si>
  <si>
    <t>Земли населенных пунктов – для индивидуального жилищного строительства</t>
  </si>
  <si>
    <t>Земли населенных пунктов – для размещения и обслуживания здания администрации</t>
  </si>
  <si>
    <t>Земли населенных пунктов – для размещения и обслуживания здания сельского дома культуры</t>
  </si>
  <si>
    <t>Итого</t>
  </si>
  <si>
    <t>Раздел 1: Недвижимое имущество</t>
  </si>
  <si>
    <t>Инвентарный номер</t>
  </si>
  <si>
    <t>Единица измерения</t>
  </si>
  <si>
    <t>Количество</t>
  </si>
  <si>
    <t>Балансовая стоимость, руб.</t>
  </si>
  <si>
    <t>шт</t>
  </si>
  <si>
    <t>Раздел 2 «Сведения о муниципальном движимом имуществе»</t>
  </si>
  <si>
    <t>Раздел 2: Движимое имущество</t>
  </si>
  <si>
    <t>Наименование движимого имущества</t>
  </si>
  <si>
    <t>шт.</t>
  </si>
  <si>
    <t xml:space="preserve">                                                                                                                                               Глава МО Ининского сельского поселения</t>
  </si>
  <si>
    <t xml:space="preserve">                                                                                                               Аткунов И.Е. _______________</t>
  </si>
  <si>
    <t>04:06:110102:5</t>
  </si>
  <si>
    <t>04:06:110104:374</t>
  </si>
  <si>
    <t>04:06:110102:4</t>
  </si>
  <si>
    <t>04:06:110104:226</t>
  </si>
  <si>
    <t>04:06:110201:5</t>
  </si>
  <si>
    <t>04:06:110102:175</t>
  </si>
  <si>
    <t>04:06:130102:58</t>
  </si>
  <si>
    <t>04:06:110102:58</t>
  </si>
  <si>
    <t>04:06:120401:36</t>
  </si>
  <si>
    <t>04:06:110102:137</t>
  </si>
  <si>
    <t>04:06:110104:370</t>
  </si>
  <si>
    <t>04:066110102:275</t>
  </si>
  <si>
    <t>04:06:110102:276</t>
  </si>
  <si>
    <t>04:06:110303:39</t>
  </si>
  <si>
    <t>04:06:130301:140</t>
  </si>
  <si>
    <t>04:06:110501:105</t>
  </si>
  <si>
    <t>04:06:110406:146</t>
  </si>
  <si>
    <t>04:06:130301:138</t>
  </si>
  <si>
    <t>04:06:130301:190</t>
  </si>
  <si>
    <t>04:06:130301:193</t>
  </si>
  <si>
    <t>04:06:130301:206</t>
  </si>
  <si>
    <t>04:06:130301:207</t>
  </si>
  <si>
    <t>04:06:130301:205</t>
  </si>
  <si>
    <t>04:06:130301:191</t>
  </si>
  <si>
    <t>04:06:130301:184</t>
  </si>
  <si>
    <t>04:06:130301:169</t>
  </si>
  <si>
    <t>04:06:110406:200</t>
  </si>
  <si>
    <t>04:06:110102:227</t>
  </si>
  <si>
    <t>04:06:120202:213</t>
  </si>
  <si>
    <t>04:06:130301:141</t>
  </si>
  <si>
    <t>04:06:130301:181</t>
  </si>
  <si>
    <t>04:06:130301:172</t>
  </si>
  <si>
    <t>Земли населенных пунктов – для размещения и обслуживания здания объектов образования</t>
  </si>
  <si>
    <t>Земли населенных пунктов – для размещения и обслуживания здания торговли общественного питания</t>
  </si>
  <si>
    <t>Земли населенных пунктов – для размещения и обслуживания здания складского помещения</t>
  </si>
  <si>
    <t>Земли населенных пунктов – для размещения и обслуживания здания Пост ГИБДД</t>
  </si>
  <si>
    <t>Земли населенных пунктов – для размещения и обслуживания здания котельного пункта</t>
  </si>
  <si>
    <t>Земли населенных пунктов – для размещения и обслуживания здания под размещение обжещитие №1</t>
  </si>
  <si>
    <t>Россия, Республика Алтай, Онгудайский район, с. Иня</t>
  </si>
  <si>
    <t>Россия, Республика Алтай, Онгудайский район, с. Иня.Мира,10</t>
  </si>
  <si>
    <t>Россия, Республика Алтай, Онгудайский район, с. Иня.Ветеранов,39</t>
  </si>
  <si>
    <t>Россия, Республика Алтай, Онгудайский район, с. Иня.Мира,7а</t>
  </si>
  <si>
    <t>Россия, Республика Алтай, Онгудайский район, с. Малый Яломан,Садовая 19</t>
  </si>
  <si>
    <t>Россия, Республика Алтай, Онгудайский район, с. Иня.Ветеранов,47</t>
  </si>
  <si>
    <t>Россия, Республика Алтай, Онгудайский район, с. Иодро, Центральная,9</t>
  </si>
  <si>
    <t>Россия, Республика Алтай, Онгудайский район, с. Иня.Подгорная,40</t>
  </si>
  <si>
    <t>Россия, Республика Алтай, Онгудайский район, с. Иня, Мира,10</t>
  </si>
  <si>
    <t>Россия, Республика Алтай, Онгудайский район, с. Иня.Ветеранов,45</t>
  </si>
  <si>
    <t>Россия, Республика Алтай, Онгудайский район, с. Иня.Ветеранов,40</t>
  </si>
  <si>
    <t>Россия, Республика Алтай, Онгудайский район, с. Малая Иня,Подгорная 3</t>
  </si>
  <si>
    <t>Россия, Республика Алтай, Онгудайский район, с. Иня.Мира,9</t>
  </si>
  <si>
    <t>Россия, Республика Алтай, Онгудайский район, Ининское сельское поселение</t>
  </si>
  <si>
    <t>4хквартирный ЖД с.Иня ул.Мира д7а кв1</t>
  </si>
  <si>
    <t>4хквартиный жд с.Иня ул.Ветеранов д46 кв4</t>
  </si>
  <si>
    <t>Баня</t>
  </si>
  <si>
    <t>Здание пожарный часть</t>
  </si>
  <si>
    <t>Котельная</t>
  </si>
  <si>
    <t>Материальный склад</t>
  </si>
  <si>
    <t>Общежитие №19</t>
  </si>
  <si>
    <t>Общежитие №2</t>
  </si>
  <si>
    <t>Практический корпус</t>
  </si>
  <si>
    <t>Склад товарный</t>
  </si>
  <si>
    <t>Учебный корпус</t>
  </si>
  <si>
    <t>Мост №1 Черная речка с. М-Иня</t>
  </si>
  <si>
    <t>Мост №10 ур.Тытугой с.Иодро</t>
  </si>
  <si>
    <t>Мост №2 Черная речка с.М-Иня</t>
  </si>
  <si>
    <t>Мост №1 ур.Думурту с. М-Иня</t>
  </si>
  <si>
    <t>Мост №1 ур.Белтир-Туу с. М-Иня</t>
  </si>
  <si>
    <t>Мост №1 ур.Кызыл-Кая с. М-Иня</t>
  </si>
  <si>
    <t>Мост №10 ур.Модорлу с.Иодро</t>
  </si>
  <si>
    <t>Памятник с.Иня</t>
  </si>
  <si>
    <t>Паром с.Инегень</t>
  </si>
  <si>
    <t>Стадион с.Иня</t>
  </si>
  <si>
    <t>Россия, Республика Алтай, Онгудайский район,  с.Иня ул.Мира д7а кв1</t>
  </si>
  <si>
    <t>Россия, Республика Алтай, Онгудайский район, с. Иня, ул.Ветеранов д46 кв4</t>
  </si>
  <si>
    <t>Здание сельской администрации</t>
  </si>
  <si>
    <t>Россия, Республика Алтай, Онгудайский район, с. Иня, ул.Подгорная,40</t>
  </si>
  <si>
    <t>Здание сельского клуба</t>
  </si>
  <si>
    <t>Россия, Республика Алтай, Онгудайский район, с. Инегень</t>
  </si>
  <si>
    <t>Россия, Республика Алтай, Онгудайский район,с.Иня</t>
  </si>
  <si>
    <t>Россия, Республика Алтай, Онгудайский район, с.Иодро</t>
  </si>
  <si>
    <t>Россия, Республика Алтай, Онгудайский район,с.Малая Иня</t>
  </si>
  <si>
    <t>Россия, Республика Алтай, Онгудайский район, с.Малый Яломан</t>
  </si>
  <si>
    <t>Здание под жилой дом</t>
  </si>
  <si>
    <t>Россия, Республика Алтай, Онгудайский район,Инегень,Центральная,14</t>
  </si>
  <si>
    <t>Россия, Республика Алтай, Онгудайский район,с. Иня,704км Чуйский тракт</t>
  </si>
  <si>
    <t>Россия, Республика Алтай, Онгудайский район, село Иня</t>
  </si>
  <si>
    <t>Россия, Республика Алтай, Онгудайский район, село Малая Иня</t>
  </si>
  <si>
    <t>Россия, Республика Алтай, Онгудайский район, село Иодро</t>
  </si>
  <si>
    <t>Россия, Республика Алтай, Онгудайский район, село Инегень</t>
  </si>
  <si>
    <t>Автобус КАВЗ-397620</t>
  </si>
  <si>
    <t>ВАЗ-21041</t>
  </si>
  <si>
    <t>ВАЗ-210540</t>
  </si>
  <si>
    <t>Грузовой ГАЗ-3307</t>
  </si>
  <si>
    <t>Гусеничный трактор ДТ-75</t>
  </si>
  <si>
    <t>Гусеничный трактор ДТ-75 бульдозер</t>
  </si>
  <si>
    <t>Колесный трактор МТЗ-82.1 202</t>
  </si>
  <si>
    <t>Колесный трактор МТЗ-82</t>
  </si>
  <si>
    <t>Лодка</t>
  </si>
  <si>
    <t>Трактор Т-130</t>
  </si>
  <si>
    <t>Трактор Т-150</t>
  </si>
  <si>
    <t xml:space="preserve">Автомобиля ГАЗ-31105 </t>
  </si>
  <si>
    <t>Лодка Solar-380</t>
  </si>
  <si>
    <t>Россия, Республика Алтай, Онгудайский район, с. Малый Яломан</t>
  </si>
  <si>
    <t>Дверь металическая</t>
  </si>
  <si>
    <t xml:space="preserve">Теннисный стол </t>
  </si>
  <si>
    <t>Музыкальная колонка</t>
  </si>
  <si>
    <t>Музыкальная система Диалог</t>
  </si>
  <si>
    <t>Аукустическая система PANASONIK</t>
  </si>
  <si>
    <t>Бильярдный стол</t>
  </si>
  <si>
    <t>Одежда сцены М.Иня</t>
  </si>
  <si>
    <t>Кресло для зала СК</t>
  </si>
  <si>
    <t>Акустическая колонка</t>
  </si>
  <si>
    <t>Акустическая система СК с.Иня</t>
  </si>
  <si>
    <t>Бензопила STIHL MS 170.180</t>
  </si>
  <si>
    <t>Водогрейный котел марки КОВ-0,25 СК с. Иня</t>
  </si>
  <si>
    <t xml:space="preserve">Емкость </t>
  </si>
  <si>
    <t>Компьютер(бухгалтера)</t>
  </si>
  <si>
    <t>Компьютер(экономиста)</t>
  </si>
  <si>
    <t>Компьютер в комлекте СБ с.Иня</t>
  </si>
  <si>
    <t>Компьютер в комлекте 88/93(бухгалтерия)</t>
  </si>
  <si>
    <t xml:space="preserve">Компьютер с/администрации </t>
  </si>
  <si>
    <t>Компьютер(кассир-налог)</t>
  </si>
  <si>
    <t>Компьютер с/администрации</t>
  </si>
  <si>
    <t>Компьютер(пох.учет)</t>
  </si>
  <si>
    <t>Контейнер с чехлом сбора, временного хранения и транспортирования отработанных ртутных ламп(КРЛ В-1/120)</t>
  </si>
  <si>
    <t>Котел КВ-100с.Иня СК</t>
  </si>
  <si>
    <t>Ксерокс с/администрации</t>
  </si>
  <si>
    <t>Микрофон</t>
  </si>
  <si>
    <t>Минисистема LG CM4560</t>
  </si>
  <si>
    <t>Модем 56К</t>
  </si>
  <si>
    <t>Модем D-Link</t>
  </si>
  <si>
    <t>Монитор</t>
  </si>
  <si>
    <t>Мотор</t>
  </si>
  <si>
    <t>Музыкальный центр LG FB 166</t>
  </si>
  <si>
    <t>Музыкальный центр SAMSUNG MM-D330D</t>
  </si>
  <si>
    <t>Музыкальный центр в комлекте SAMSUNG MX-E661D</t>
  </si>
  <si>
    <t>Насос водопроводный</t>
  </si>
  <si>
    <t>Насос ЭЦИ 6*10*140</t>
  </si>
  <si>
    <t>Насос ЭЦИ 6*10*185</t>
  </si>
  <si>
    <t>Насосная станция</t>
  </si>
  <si>
    <t>Ноутбук Lenovo 3230М/4/500ХD8570 2GB/W8/WI-F</t>
  </si>
  <si>
    <t>Огнетущитель</t>
  </si>
  <si>
    <t>Печь КВ СК с.М-Яломан</t>
  </si>
  <si>
    <t>Печь КВ СК с.Иодро</t>
  </si>
  <si>
    <t>Принтер</t>
  </si>
  <si>
    <t>Принтер Color Laserjet PRO CP1025</t>
  </si>
  <si>
    <t>Принтер DSP-7030R(ВУС)</t>
  </si>
  <si>
    <t>Принтер DSP-7030R</t>
  </si>
  <si>
    <t>Принтер LaserJet Pro M1132(заместитель)</t>
  </si>
  <si>
    <t>Принтер LaserJet Pro M1132(бухгалтерия)</t>
  </si>
  <si>
    <t>Принтер LaserJet Pro M1132(землеустроитель)</t>
  </si>
  <si>
    <t>Принтер МФУ Samsung SCX-3405(СБ с.Иня)</t>
  </si>
  <si>
    <t xml:space="preserve">Сейф несгораемый </t>
  </si>
  <si>
    <t>телефон</t>
  </si>
  <si>
    <t>Универсальный Роутер(Sagemcon F@ST 2804.v7 Rev.1модем</t>
  </si>
  <si>
    <t>Пневматическая винтовка SMTRSH R10</t>
  </si>
  <si>
    <t>Электрорегератор НЕТЕР</t>
  </si>
  <si>
    <t>Автомагнитола</t>
  </si>
  <si>
    <t>Зеркало с/администрации</t>
  </si>
  <si>
    <t>Зеркальный шар СК с.Иодро</t>
  </si>
  <si>
    <t>Карниз</t>
  </si>
  <si>
    <t>Кресло офисный</t>
  </si>
  <si>
    <t>Одежда сцены</t>
  </si>
  <si>
    <t>Стенка Макарена</t>
  </si>
  <si>
    <t>Стол компьютерный</t>
  </si>
  <si>
    <t>Стол однотумбовый СК с.Иня</t>
  </si>
  <si>
    <t>Стол однотумбовый с/администрации</t>
  </si>
  <si>
    <t>Стол письменный</t>
  </si>
  <si>
    <t>Стол-тумба</t>
  </si>
  <si>
    <t>Телефон</t>
  </si>
  <si>
    <t>Тумба</t>
  </si>
  <si>
    <t>Умывальник с/администрации</t>
  </si>
  <si>
    <t>Цистерна</t>
  </si>
  <si>
    <t>шкаф книжный</t>
  </si>
  <si>
    <t>Шкаф-купе</t>
  </si>
  <si>
    <t>Музыкальная аппаратура Бен</t>
  </si>
  <si>
    <t>Россия, Республика Алтай, Онгудайский район, с. Малая Иня</t>
  </si>
  <si>
    <t>Спортивный тренажер</t>
  </si>
  <si>
    <t>Россия, Республика Алтай, Онгудайский район, с. Иодро</t>
  </si>
  <si>
    <t>Компьютер(делопроизводства)</t>
  </si>
  <si>
    <t>Россия, Республика Алтай, Онгудайский район, с. Иодро(Кара суу)</t>
  </si>
  <si>
    <t>Цветной луч СК с.Иодро</t>
  </si>
  <si>
    <t>Оконечное оборудование доступа xDSLодем</t>
  </si>
  <si>
    <t>13.6.0001</t>
  </si>
  <si>
    <t>13.4.0065</t>
  </si>
  <si>
    <t>13.6.0024</t>
  </si>
  <si>
    <t>13.8.0002</t>
  </si>
  <si>
    <t>13.8.0003</t>
  </si>
  <si>
    <t>13.8.0004</t>
  </si>
  <si>
    <t>13.8.0005</t>
  </si>
  <si>
    <t>13.8.0006</t>
  </si>
  <si>
    <t>13.8.0007</t>
  </si>
  <si>
    <t>13.8.0008</t>
  </si>
  <si>
    <t>13.8.0009</t>
  </si>
  <si>
    <t>13.4.0010</t>
  </si>
  <si>
    <t>13.4.0011</t>
  </si>
  <si>
    <t>13.4.0012</t>
  </si>
  <si>
    <t>13.4.0013</t>
  </si>
  <si>
    <t>13.4.0015</t>
  </si>
  <si>
    <t>13.4.0016</t>
  </si>
  <si>
    <t>13.4.0017</t>
  </si>
  <si>
    <t>13.4.0018</t>
  </si>
  <si>
    <t>13.4.0019</t>
  </si>
  <si>
    <t>13.4.0020</t>
  </si>
  <si>
    <t>13.4.0021</t>
  </si>
  <si>
    <t>13.4.0022</t>
  </si>
  <si>
    <t>13.4.0023</t>
  </si>
  <si>
    <t>13.4.0024</t>
  </si>
  <si>
    <t>13.4.0025</t>
  </si>
  <si>
    <t>13.4.0026</t>
  </si>
  <si>
    <t>13.4.0027</t>
  </si>
  <si>
    <t>13.4.0028</t>
  </si>
  <si>
    <t>13.4.0029</t>
  </si>
  <si>
    <t>13.4.0030</t>
  </si>
  <si>
    <t>13.4.0031</t>
  </si>
  <si>
    <t>13.4.0032</t>
  </si>
  <si>
    <t>13.4.0033</t>
  </si>
  <si>
    <t>13.4.0034</t>
  </si>
  <si>
    <t>13.4.0035</t>
  </si>
  <si>
    <t>13.4.0036</t>
  </si>
  <si>
    <t>13.8.0001</t>
  </si>
  <si>
    <t>13.6.0021</t>
  </si>
  <si>
    <t>13.6.0020</t>
  </si>
  <si>
    <t>13.6.0019</t>
  </si>
  <si>
    <t>13.6.0018</t>
  </si>
  <si>
    <t>13.6.0017</t>
  </si>
  <si>
    <t>13.6.0016</t>
  </si>
  <si>
    <t>13.6.0015</t>
  </si>
  <si>
    <t>13.6.0014</t>
  </si>
  <si>
    <t>13.6.0013</t>
  </si>
  <si>
    <t>13.6.0012</t>
  </si>
  <si>
    <t>13.6.0011</t>
  </si>
  <si>
    <t>13.6.0010</t>
  </si>
  <si>
    <t>13.6.0009</t>
  </si>
  <si>
    <t>13.6.0008</t>
  </si>
  <si>
    <t>13.6.0006</t>
  </si>
  <si>
    <t>13.6.0005</t>
  </si>
  <si>
    <t>13.6.0004</t>
  </si>
  <si>
    <t>13.6.0003</t>
  </si>
  <si>
    <t>13.4.0062</t>
  </si>
  <si>
    <t>13.4.0060</t>
  </si>
  <si>
    <t>13.4.0059</t>
  </si>
  <si>
    <t>13.4.0058</t>
  </si>
  <si>
    <t>13.4.0057</t>
  </si>
  <si>
    <t>13.4.0056</t>
  </si>
  <si>
    <t>13.4.0055</t>
  </si>
  <si>
    <t>13.4.0054</t>
  </si>
  <si>
    <t>13.4.0053</t>
  </si>
  <si>
    <t>13.4.0052</t>
  </si>
  <si>
    <t>13.4.0051</t>
  </si>
  <si>
    <t>13.4.0050</t>
  </si>
  <si>
    <t>13.4.0049</t>
  </si>
  <si>
    <t>13.4.0048</t>
  </si>
  <si>
    <t>13.4.0047</t>
  </si>
  <si>
    <t>13.4.0046</t>
  </si>
  <si>
    <t>13.4.0045</t>
  </si>
  <si>
    <t>13.4.0044</t>
  </si>
  <si>
    <t>13.4.0043</t>
  </si>
  <si>
    <t>13.4.0042</t>
  </si>
  <si>
    <t>13.4.0041</t>
  </si>
  <si>
    <t>13.4.0037</t>
  </si>
  <si>
    <t>13.5.0002</t>
  </si>
  <si>
    <t>13.5.0005</t>
  </si>
  <si>
    <t>13.5.0007</t>
  </si>
  <si>
    <t>13.5.0008</t>
  </si>
  <si>
    <t>13.5.0009</t>
  </si>
  <si>
    <t>13.5.0010</t>
  </si>
  <si>
    <t>13.5.0012</t>
  </si>
  <si>
    <t>13.5.0013</t>
  </si>
  <si>
    <t>13.5.0017</t>
  </si>
  <si>
    <t>13.5.0019</t>
  </si>
  <si>
    <r>
      <rPr>
        <b/>
        <sz val="14"/>
        <color indexed="8"/>
        <rFont val="Times New Roman"/>
        <family val="1"/>
      </rPr>
      <t>Реестр</t>
    </r>
    <r>
      <rPr>
        <sz val="14"/>
        <color indexed="8"/>
        <rFont val="Times New Roman"/>
        <family val="1"/>
      </rPr>
      <t xml:space="preserve"> муниципального имущества сельской администрации Ининского сельского поселения Онгудайского района Республики Алтай</t>
    </r>
  </si>
  <si>
    <t>балан стоим-сть на 01.01.2019</t>
  </si>
  <si>
    <t>жилой дом 2</t>
  </si>
  <si>
    <t>СК Инегень</t>
  </si>
  <si>
    <t>оформили</t>
  </si>
  <si>
    <t>сгорел</t>
  </si>
  <si>
    <t>бс</t>
  </si>
  <si>
    <t>13.5.0014</t>
  </si>
  <si>
    <t>13.5.0015</t>
  </si>
  <si>
    <t>13.5.0016</t>
  </si>
  <si>
    <t>13.4.0063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</si>
</sst>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43" fontId="40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3" fontId="41" fillId="0" borderId="12" xfId="58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3" fillId="33" borderId="14" xfId="0" applyNumberFormat="1" applyFont="1" applyFill="1" applyBorder="1" applyAlignment="1">
      <alignment vertical="center" wrapText="1"/>
    </xf>
    <xf numFmtId="43" fontId="40" fillId="0" borderId="14" xfId="58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wrapText="1"/>
    </xf>
    <xf numFmtId="4" fontId="3" fillId="33" borderId="14" xfId="0" applyNumberFormat="1" applyFont="1" applyFill="1" applyBorder="1" applyAlignment="1">
      <alignment horizontal="right" wrapText="1"/>
    </xf>
    <xf numFmtId="43" fontId="41" fillId="0" borderId="14" xfId="58" applyFont="1" applyBorder="1" applyAlignment="1">
      <alignment horizontal="center" vertical="center" wrapText="1"/>
    </xf>
    <xf numFmtId="0" fontId="40" fillId="0" borderId="0" xfId="0" applyFont="1" applyAlignment="1">
      <alignment/>
    </xf>
    <xf numFmtId="164" fontId="40" fillId="0" borderId="14" xfId="58" applyNumberFormat="1" applyFont="1" applyBorder="1" applyAlignment="1">
      <alignment/>
    </xf>
    <xf numFmtId="0" fontId="40" fillId="0" borderId="14" xfId="0" applyFont="1" applyBorder="1" applyAlignment="1">
      <alignment/>
    </xf>
    <xf numFmtId="43" fontId="40" fillId="0" borderId="14" xfId="58" applyFont="1" applyBorder="1" applyAlignment="1">
      <alignment/>
    </xf>
    <xf numFmtId="20" fontId="40" fillId="0" borderId="14" xfId="0" applyNumberFormat="1" applyFont="1" applyBorder="1" applyAlignment="1">
      <alignment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 wrapText="1"/>
    </xf>
    <xf numFmtId="43" fontId="40" fillId="0" borderId="11" xfId="58" applyFont="1" applyBorder="1" applyAlignment="1">
      <alignment horizontal="center" vertical="center" wrapText="1"/>
    </xf>
    <xf numFmtId="43" fontId="40" fillId="0" borderId="12" xfId="58" applyFont="1" applyBorder="1" applyAlignment="1">
      <alignment horizontal="center" vertical="center" wrapText="1"/>
    </xf>
    <xf numFmtId="43" fontId="40" fillId="0" borderId="10" xfId="58" applyFont="1" applyBorder="1" applyAlignment="1">
      <alignment horizontal="center" vertical="center" wrapText="1"/>
    </xf>
    <xf numFmtId="43" fontId="40" fillId="0" borderId="13" xfId="58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43" fontId="0" fillId="0" borderId="0" xfId="58" applyFont="1" applyAlignment="1">
      <alignment/>
    </xf>
    <xf numFmtId="0" fontId="0" fillId="0" borderId="0" xfId="0" applyAlignment="1">
      <alignment vertical="top" wrapText="1"/>
    </xf>
    <xf numFmtId="43" fontId="30" fillId="0" borderId="0" xfId="58" applyFont="1" applyAlignment="1">
      <alignment/>
    </xf>
    <xf numFmtId="43" fontId="3" fillId="33" borderId="14" xfId="58" applyFont="1" applyFill="1" applyBorder="1" applyAlignment="1">
      <alignment horizontal="right" wrapText="1"/>
    </xf>
    <xf numFmtId="0" fontId="4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17" xfId="0" applyFont="1" applyBorder="1" applyAlignment="1">
      <alignment horizontal="right" vertical="center" wrapText="1"/>
    </xf>
    <xf numFmtId="0" fontId="40" fillId="0" borderId="18" xfId="0" applyFont="1" applyBorder="1" applyAlignment="1">
      <alignment horizontal="right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14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zoomScalePageLayoutView="0" workbookViewId="0" topLeftCell="A1">
      <selection activeCell="G56" sqref="G56"/>
    </sheetView>
  </sheetViews>
  <sheetFormatPr defaultColWidth="9.140625" defaultRowHeight="15"/>
  <cols>
    <col min="1" max="1" width="10.28125" style="0" customWidth="1"/>
    <col min="2" max="2" width="25.8515625" style="0" customWidth="1"/>
    <col min="3" max="3" width="30.140625" style="0" customWidth="1"/>
    <col min="4" max="4" width="28.7109375" style="0" customWidth="1"/>
    <col min="5" max="5" width="20.00390625" style="0" customWidth="1"/>
    <col min="6" max="6" width="34.7109375" style="0" customWidth="1"/>
    <col min="7" max="7" width="17.57421875" style="0" customWidth="1"/>
    <col min="9" max="9" width="15.7109375" style="0" bestFit="1" customWidth="1"/>
    <col min="10" max="10" width="16.00390625" style="0" customWidth="1"/>
    <col min="11" max="11" width="12.140625" style="0" bestFit="1" customWidth="1"/>
  </cols>
  <sheetData>
    <row r="1" ht="18.75">
      <c r="A1" s="1"/>
    </row>
    <row r="2" spans="1:6" ht="18.75">
      <c r="A2" s="52" t="s">
        <v>0</v>
      </c>
      <c r="B2" s="52"/>
      <c r="C2" s="52"/>
      <c r="D2" s="52"/>
      <c r="E2" s="52"/>
      <c r="F2" s="52"/>
    </row>
    <row r="3" spans="1:6" ht="18.75">
      <c r="A3" s="52" t="s">
        <v>25</v>
      </c>
      <c r="B3" s="52"/>
      <c r="C3" s="52"/>
      <c r="D3" s="52"/>
      <c r="E3" s="52"/>
      <c r="F3" s="52"/>
    </row>
    <row r="4" spans="1:6" ht="18.75">
      <c r="A4" s="52" t="s">
        <v>26</v>
      </c>
      <c r="B4" s="52"/>
      <c r="C4" s="52"/>
      <c r="D4" s="52"/>
      <c r="E4" s="52"/>
      <c r="F4" s="52"/>
    </row>
    <row r="5" spans="1:6" ht="15" customHeight="1">
      <c r="A5" s="52" t="s">
        <v>1</v>
      </c>
      <c r="B5" s="52"/>
      <c r="C5" s="52"/>
      <c r="D5" s="52"/>
      <c r="E5" s="52"/>
      <c r="F5" s="52"/>
    </row>
    <row r="6" ht="18.75">
      <c r="A6" s="1"/>
    </row>
    <row r="7" spans="1:6" ht="15">
      <c r="A7" s="46" t="s">
        <v>299</v>
      </c>
      <c r="B7" s="47"/>
      <c r="C7" s="47"/>
      <c r="D7" s="47"/>
      <c r="E7" s="47"/>
      <c r="F7" s="47"/>
    </row>
    <row r="8" spans="1:6" ht="39" customHeight="1">
      <c r="A8" s="47"/>
      <c r="B8" s="47"/>
      <c r="C8" s="47"/>
      <c r="D8" s="47"/>
      <c r="E8" s="47"/>
      <c r="F8" s="47"/>
    </row>
    <row r="9" ht="18.75">
      <c r="A9" s="36"/>
    </row>
    <row r="10" spans="1:2" ht="18.75">
      <c r="A10" s="2" t="s">
        <v>2</v>
      </c>
      <c r="B10" s="3"/>
    </row>
    <row r="11" ht="19.5" thickBot="1">
      <c r="A11" s="1" t="s">
        <v>3</v>
      </c>
    </row>
    <row r="12" spans="1:7" ht="48" thickBot="1">
      <c r="A12" s="37" t="s">
        <v>4</v>
      </c>
      <c r="B12" s="38" t="s">
        <v>5</v>
      </c>
      <c r="C12" s="38" t="s">
        <v>6</v>
      </c>
      <c r="D12" s="38" t="s">
        <v>7</v>
      </c>
      <c r="E12" s="38" t="s">
        <v>8</v>
      </c>
      <c r="F12" s="38" t="s">
        <v>9</v>
      </c>
      <c r="G12" s="24"/>
    </row>
    <row r="13" spans="1:7" ht="95.25" thickBot="1">
      <c r="A13" s="25">
        <v>1</v>
      </c>
      <c r="B13" s="6" t="s">
        <v>60</v>
      </c>
      <c r="C13" s="6" t="s">
        <v>65</v>
      </c>
      <c r="D13" s="26" t="s">
        <v>27</v>
      </c>
      <c r="E13" s="27">
        <v>1584</v>
      </c>
      <c r="F13" s="27">
        <v>152808.48</v>
      </c>
      <c r="G13" s="24"/>
    </row>
    <row r="14" spans="1:7" ht="95.25" thickBot="1">
      <c r="A14" s="25">
        <f>A13+1</f>
        <v>2</v>
      </c>
      <c r="B14" s="6" t="s">
        <v>60</v>
      </c>
      <c r="C14" s="6" t="s">
        <v>66</v>
      </c>
      <c r="D14" s="26" t="s">
        <v>28</v>
      </c>
      <c r="E14" s="27">
        <v>462</v>
      </c>
      <c r="F14" s="27">
        <v>14322</v>
      </c>
      <c r="G14" s="24"/>
    </row>
    <row r="15" spans="1:7" ht="79.5" thickBot="1">
      <c r="A15" s="25">
        <f aca="true" t="shared" si="0" ref="A15:A44">A14+1</f>
        <v>3</v>
      </c>
      <c r="B15" s="6" t="s">
        <v>11</v>
      </c>
      <c r="C15" s="6" t="s">
        <v>67</v>
      </c>
      <c r="D15" s="26" t="s">
        <v>29</v>
      </c>
      <c r="E15" s="27">
        <v>657</v>
      </c>
      <c r="F15" s="27">
        <v>22495.68</v>
      </c>
      <c r="G15" s="24"/>
    </row>
    <row r="16" spans="1:7" ht="79.5" thickBot="1">
      <c r="A16" s="25">
        <f t="shared" si="0"/>
        <v>4</v>
      </c>
      <c r="B16" s="6" t="s">
        <v>11</v>
      </c>
      <c r="C16" s="6" t="s">
        <v>68</v>
      </c>
      <c r="D16" s="26" t="s">
        <v>30</v>
      </c>
      <c r="E16" s="27">
        <v>1990</v>
      </c>
      <c r="F16" s="27">
        <v>68137.6</v>
      </c>
      <c r="G16" s="24"/>
    </row>
    <row r="17" spans="1:7" ht="79.5" thickBot="1">
      <c r="A17" s="25">
        <f t="shared" si="0"/>
        <v>5</v>
      </c>
      <c r="B17" s="6" t="s">
        <v>13</v>
      </c>
      <c r="C17" s="6" t="s">
        <v>69</v>
      </c>
      <c r="D17" s="26" t="s">
        <v>31</v>
      </c>
      <c r="E17" s="27">
        <v>370</v>
      </c>
      <c r="F17" s="27">
        <v>30813.6</v>
      </c>
      <c r="G17" s="24"/>
    </row>
    <row r="18" spans="1:7" ht="79.5" thickBot="1">
      <c r="A18" s="25">
        <f t="shared" si="0"/>
        <v>6</v>
      </c>
      <c r="B18" s="6" t="s">
        <v>11</v>
      </c>
      <c r="C18" s="6" t="s">
        <v>70</v>
      </c>
      <c r="D18" s="26" t="s">
        <v>32</v>
      </c>
      <c r="E18" s="27">
        <v>2500</v>
      </c>
      <c r="F18" s="27">
        <v>85600</v>
      </c>
      <c r="G18" s="24"/>
    </row>
    <row r="19" spans="1:7" ht="79.5" thickBot="1">
      <c r="A19" s="25">
        <f t="shared" si="0"/>
        <v>7</v>
      </c>
      <c r="B19" s="6" t="s">
        <v>13</v>
      </c>
      <c r="C19" s="6" t="s">
        <v>71</v>
      </c>
      <c r="D19" s="26" t="s">
        <v>33</v>
      </c>
      <c r="E19" s="27">
        <v>280</v>
      </c>
      <c r="F19" s="27">
        <v>17693.2</v>
      </c>
      <c r="G19" s="24"/>
    </row>
    <row r="20" spans="1:7" ht="79.5" thickBot="1">
      <c r="A20" s="25">
        <f t="shared" si="0"/>
        <v>8</v>
      </c>
      <c r="B20" s="6" t="s">
        <v>12</v>
      </c>
      <c r="C20" s="6" t="s">
        <v>72</v>
      </c>
      <c r="D20" s="26" t="s">
        <v>34</v>
      </c>
      <c r="E20" s="27">
        <v>1208</v>
      </c>
      <c r="F20" s="27">
        <v>98331.2</v>
      </c>
      <c r="G20" s="24"/>
    </row>
    <row r="21" spans="1:7" ht="79.5" thickBot="1">
      <c r="A21" s="25">
        <f t="shared" si="0"/>
        <v>9</v>
      </c>
      <c r="B21" s="6" t="s">
        <v>13</v>
      </c>
      <c r="C21" s="6" t="s">
        <v>111</v>
      </c>
      <c r="D21" s="28" t="s">
        <v>35</v>
      </c>
      <c r="E21" s="27">
        <v>2100</v>
      </c>
      <c r="F21" s="27">
        <v>144780</v>
      </c>
      <c r="G21" s="24"/>
    </row>
    <row r="22" spans="1:7" ht="79.5" thickBot="1">
      <c r="A22" s="25">
        <f t="shared" si="0"/>
        <v>10</v>
      </c>
      <c r="B22" s="6" t="s">
        <v>62</v>
      </c>
      <c r="C22" s="6" t="s">
        <v>112</v>
      </c>
      <c r="D22" s="26" t="s">
        <v>36</v>
      </c>
      <c r="E22" s="27">
        <v>192</v>
      </c>
      <c r="F22" s="27">
        <v>3705.6</v>
      </c>
      <c r="G22" s="24"/>
    </row>
    <row r="23" spans="1:7" ht="79.5" thickBot="1">
      <c r="A23" s="25">
        <f t="shared" si="0"/>
        <v>11</v>
      </c>
      <c r="B23" s="6" t="s">
        <v>61</v>
      </c>
      <c r="C23" s="6" t="s">
        <v>73</v>
      </c>
      <c r="D23" s="26" t="s">
        <v>37</v>
      </c>
      <c r="E23" s="27">
        <v>1020</v>
      </c>
      <c r="F23" s="27">
        <v>31620</v>
      </c>
      <c r="G23" s="24"/>
    </row>
    <row r="24" spans="1:7" ht="79.5" thickBot="1">
      <c r="A24" s="25">
        <f t="shared" si="0"/>
        <v>12</v>
      </c>
      <c r="B24" s="6" t="s">
        <v>63</v>
      </c>
      <c r="C24" s="6" t="s">
        <v>74</v>
      </c>
      <c r="D24" s="26" t="s">
        <v>38</v>
      </c>
      <c r="E24" s="27">
        <v>1203</v>
      </c>
      <c r="F24" s="27">
        <v>37293</v>
      </c>
      <c r="G24" s="24"/>
    </row>
    <row r="25" spans="1:7" ht="95.25" thickBot="1">
      <c r="A25" s="25">
        <f t="shared" si="0"/>
        <v>13</v>
      </c>
      <c r="B25" s="6" t="s">
        <v>64</v>
      </c>
      <c r="C25" s="6" t="s">
        <v>75</v>
      </c>
      <c r="D25" s="26" t="s">
        <v>39</v>
      </c>
      <c r="E25" s="27">
        <v>1751</v>
      </c>
      <c r="F25" s="27">
        <v>59954.24</v>
      </c>
      <c r="G25" s="24"/>
    </row>
    <row r="26" spans="1:7" ht="79.5" thickBot="1">
      <c r="A26" s="25">
        <f t="shared" si="0"/>
        <v>14</v>
      </c>
      <c r="B26" s="6" t="s">
        <v>13</v>
      </c>
      <c r="C26" s="6" t="s">
        <v>76</v>
      </c>
      <c r="D26" s="26" t="s">
        <v>40</v>
      </c>
      <c r="E26" s="27">
        <v>3000</v>
      </c>
      <c r="F26" s="27">
        <v>227730</v>
      </c>
      <c r="G26" s="24"/>
    </row>
    <row r="27" spans="1:7" ht="79.5" thickBot="1">
      <c r="A27" s="25">
        <f t="shared" si="0"/>
        <v>15</v>
      </c>
      <c r="B27" s="6" t="s">
        <v>10</v>
      </c>
      <c r="C27" s="6" t="s">
        <v>78</v>
      </c>
      <c r="D27" s="26" t="s">
        <v>41</v>
      </c>
      <c r="E27" s="27">
        <v>4009</v>
      </c>
      <c r="F27" s="27">
        <v>106559.22</v>
      </c>
      <c r="G27" s="24"/>
    </row>
    <row r="28" spans="1:7" ht="79.5" thickBot="1">
      <c r="A28" s="25">
        <f t="shared" si="0"/>
        <v>16</v>
      </c>
      <c r="B28" s="6" t="s">
        <v>10</v>
      </c>
      <c r="C28" s="6" t="s">
        <v>78</v>
      </c>
      <c r="D28" s="26" t="s">
        <v>42</v>
      </c>
      <c r="E28" s="27">
        <v>89979</v>
      </c>
      <c r="F28" s="27">
        <v>3151964.37</v>
      </c>
      <c r="G28" s="24"/>
    </row>
    <row r="29" spans="1:7" ht="79.5" thickBot="1">
      <c r="A29" s="25">
        <f t="shared" si="0"/>
        <v>17</v>
      </c>
      <c r="B29" s="6" t="s">
        <v>10</v>
      </c>
      <c r="C29" s="6" t="s">
        <v>78</v>
      </c>
      <c r="D29" s="26" t="s">
        <v>43</v>
      </c>
      <c r="E29" s="27">
        <v>93005</v>
      </c>
      <c r="F29" s="27">
        <v>6259236.5</v>
      </c>
      <c r="G29" s="24"/>
    </row>
    <row r="30" spans="1:7" ht="79.5" thickBot="1">
      <c r="A30" s="25">
        <f t="shared" si="0"/>
        <v>18</v>
      </c>
      <c r="B30" s="6" t="s">
        <v>10</v>
      </c>
      <c r="C30" s="6" t="s">
        <v>78</v>
      </c>
      <c r="D30" s="26" t="s">
        <v>44</v>
      </c>
      <c r="E30" s="27">
        <v>67499</v>
      </c>
      <c r="F30" s="27">
        <v>1794123.42</v>
      </c>
      <c r="G30" s="24"/>
    </row>
    <row r="31" spans="1:7" ht="79.5" thickBot="1">
      <c r="A31" s="25">
        <f t="shared" si="0"/>
        <v>19</v>
      </c>
      <c r="B31" s="6" t="s">
        <v>10</v>
      </c>
      <c r="C31" s="6" t="s">
        <v>78</v>
      </c>
      <c r="D31" s="26" t="s">
        <v>45</v>
      </c>
      <c r="E31" s="27">
        <v>80310</v>
      </c>
      <c r="F31" s="27">
        <v>5404863</v>
      </c>
      <c r="G31" s="24"/>
    </row>
    <row r="32" spans="1:7" ht="79.5" thickBot="1">
      <c r="A32" s="25">
        <f t="shared" si="0"/>
        <v>20</v>
      </c>
      <c r="B32" s="6" t="s">
        <v>10</v>
      </c>
      <c r="C32" s="6" t="s">
        <v>78</v>
      </c>
      <c r="D32" s="26" t="s">
        <v>46</v>
      </c>
      <c r="E32" s="27">
        <v>4070</v>
      </c>
      <c r="F32" s="27">
        <v>273911</v>
      </c>
      <c r="G32" s="24"/>
    </row>
    <row r="33" spans="1:7" ht="79.5" thickBot="1">
      <c r="A33" s="25">
        <f t="shared" si="0"/>
        <v>21</v>
      </c>
      <c r="B33" s="6" t="s">
        <v>10</v>
      </c>
      <c r="C33" s="6" t="s">
        <v>78</v>
      </c>
      <c r="D33" s="26" t="s">
        <v>47</v>
      </c>
      <c r="E33" s="27">
        <v>25203</v>
      </c>
      <c r="F33" s="27">
        <v>16886.01</v>
      </c>
      <c r="G33" s="24"/>
    </row>
    <row r="34" spans="1:7" ht="79.5" thickBot="1">
      <c r="A34" s="25">
        <f t="shared" si="0"/>
        <v>22</v>
      </c>
      <c r="B34" s="6" t="s">
        <v>10</v>
      </c>
      <c r="C34" s="6" t="s">
        <v>78</v>
      </c>
      <c r="D34" s="26" t="s">
        <v>48</v>
      </c>
      <c r="E34" s="27">
        <v>79795</v>
      </c>
      <c r="F34" s="27">
        <v>5370203.5</v>
      </c>
      <c r="G34" s="24"/>
    </row>
    <row r="35" spans="1:7" ht="79.5" thickBot="1">
      <c r="A35" s="25">
        <f t="shared" si="0"/>
        <v>23</v>
      </c>
      <c r="B35" s="6" t="s">
        <v>10</v>
      </c>
      <c r="C35" s="6" t="s">
        <v>78</v>
      </c>
      <c r="D35" s="26" t="s">
        <v>49</v>
      </c>
      <c r="E35" s="27">
        <v>1399</v>
      </c>
      <c r="F35" s="27">
        <v>94152.7</v>
      </c>
      <c r="G35" s="24"/>
    </row>
    <row r="36" spans="1:7" ht="79.5" thickBot="1">
      <c r="A36" s="25">
        <f t="shared" si="0"/>
        <v>24</v>
      </c>
      <c r="B36" s="6" t="s">
        <v>10</v>
      </c>
      <c r="C36" s="6" t="s">
        <v>78</v>
      </c>
      <c r="D36" s="26" t="s">
        <v>50</v>
      </c>
      <c r="E36" s="27">
        <v>18210</v>
      </c>
      <c r="F36" s="27">
        <v>1225533</v>
      </c>
      <c r="G36" s="24"/>
    </row>
    <row r="37" spans="1:7" ht="79.5" thickBot="1">
      <c r="A37" s="25">
        <f t="shared" si="0"/>
        <v>25</v>
      </c>
      <c r="B37" s="6" t="s">
        <v>10</v>
      </c>
      <c r="C37" s="6" t="s">
        <v>78</v>
      </c>
      <c r="D37" s="26" t="s">
        <v>51</v>
      </c>
      <c r="E37" s="27">
        <v>3275</v>
      </c>
      <c r="F37" s="27">
        <v>220407.5</v>
      </c>
      <c r="G37" s="24"/>
    </row>
    <row r="38" spans="1:7" ht="79.5" thickBot="1">
      <c r="A38" s="25">
        <f t="shared" si="0"/>
        <v>26</v>
      </c>
      <c r="B38" s="6" t="s">
        <v>10</v>
      </c>
      <c r="C38" s="6" t="s">
        <v>78</v>
      </c>
      <c r="D38" s="26" t="s">
        <v>52</v>
      </c>
      <c r="E38" s="27">
        <v>3000</v>
      </c>
      <c r="F38" s="27">
        <v>201900</v>
      </c>
      <c r="G38" s="24"/>
    </row>
    <row r="39" spans="1:7" ht="79.5" thickBot="1">
      <c r="A39" s="25">
        <f t="shared" si="0"/>
        <v>27</v>
      </c>
      <c r="B39" s="6" t="s">
        <v>10</v>
      </c>
      <c r="C39" s="6" t="s">
        <v>78</v>
      </c>
      <c r="D39" s="26" t="s">
        <v>53</v>
      </c>
      <c r="E39" s="27">
        <v>437779</v>
      </c>
      <c r="F39" s="27">
        <v>293311.93</v>
      </c>
      <c r="G39" s="24"/>
    </row>
    <row r="40" spans="1:7" ht="79.5" thickBot="1">
      <c r="A40" s="25">
        <f t="shared" si="0"/>
        <v>28</v>
      </c>
      <c r="B40" s="6" t="s">
        <v>59</v>
      </c>
      <c r="C40" s="6" t="s">
        <v>77</v>
      </c>
      <c r="D40" s="26" t="s">
        <v>54</v>
      </c>
      <c r="E40" s="27">
        <v>8000</v>
      </c>
      <c r="F40" s="27">
        <v>651200</v>
      </c>
      <c r="G40" s="24"/>
    </row>
    <row r="41" spans="1:7" ht="79.5" thickBot="1">
      <c r="A41" s="25">
        <f t="shared" si="0"/>
        <v>29</v>
      </c>
      <c r="B41" s="6" t="s">
        <v>10</v>
      </c>
      <c r="C41" s="6" t="s">
        <v>78</v>
      </c>
      <c r="D41" s="26" t="s">
        <v>55</v>
      </c>
      <c r="E41" s="27">
        <v>38005</v>
      </c>
      <c r="F41" s="27">
        <v>1099864.7</v>
      </c>
      <c r="G41" s="24"/>
    </row>
    <row r="42" spans="1:7" ht="79.5" thickBot="1">
      <c r="A42" s="25">
        <f t="shared" si="0"/>
        <v>30</v>
      </c>
      <c r="B42" s="6" t="s">
        <v>10</v>
      </c>
      <c r="C42" s="6" t="s">
        <v>78</v>
      </c>
      <c r="D42" s="26" t="s">
        <v>56</v>
      </c>
      <c r="E42" s="27">
        <v>41040</v>
      </c>
      <c r="F42" s="27">
        <v>1090843.2</v>
      </c>
      <c r="G42" s="24"/>
    </row>
    <row r="43" spans="1:7" ht="79.5" thickBot="1">
      <c r="A43" s="25">
        <f t="shared" si="0"/>
        <v>31</v>
      </c>
      <c r="B43" s="6" t="s">
        <v>10</v>
      </c>
      <c r="C43" s="6" t="s">
        <v>78</v>
      </c>
      <c r="D43" s="26" t="s">
        <v>57</v>
      </c>
      <c r="E43" s="27">
        <v>10743</v>
      </c>
      <c r="F43" s="27">
        <v>723003.9</v>
      </c>
      <c r="G43" s="24"/>
    </row>
    <row r="44" spans="1:7" ht="79.5" thickBot="1">
      <c r="A44" s="25">
        <f t="shared" si="0"/>
        <v>32</v>
      </c>
      <c r="B44" s="6" t="s">
        <v>10</v>
      </c>
      <c r="C44" s="6" t="s">
        <v>78</v>
      </c>
      <c r="D44" s="26" t="s">
        <v>58</v>
      </c>
      <c r="E44" s="27">
        <v>3000</v>
      </c>
      <c r="F44" s="27">
        <v>201900</v>
      </c>
      <c r="G44" s="24"/>
    </row>
    <row r="45" spans="1:7" ht="16.5" thickBot="1">
      <c r="A45" s="48" t="s">
        <v>14</v>
      </c>
      <c r="B45" s="49"/>
      <c r="C45" s="49"/>
      <c r="D45" s="49"/>
      <c r="E45" s="50"/>
      <c r="F45" s="10">
        <f>SUM(F13:F44)</f>
        <v>29175148.549999997</v>
      </c>
      <c r="G45" s="24"/>
    </row>
    <row r="46" spans="1:7" ht="15.75">
      <c r="A46" s="29"/>
      <c r="B46" s="24"/>
      <c r="C46" s="24"/>
      <c r="D46" s="24"/>
      <c r="E46" s="24"/>
      <c r="F46" s="24"/>
      <c r="G46" s="24"/>
    </row>
    <row r="47" spans="1:7" ht="16.5" thickBot="1">
      <c r="A47" s="29" t="s">
        <v>15</v>
      </c>
      <c r="B47" s="24"/>
      <c r="C47" s="24"/>
      <c r="D47" s="24"/>
      <c r="E47" s="24"/>
      <c r="F47" s="24"/>
      <c r="G47" s="24"/>
    </row>
    <row r="48" spans="1:7" ht="48" thickBot="1">
      <c r="A48" s="37" t="s">
        <v>4</v>
      </c>
      <c r="B48" s="38" t="s">
        <v>5</v>
      </c>
      <c r="C48" s="38" t="s">
        <v>6</v>
      </c>
      <c r="D48" s="38" t="s">
        <v>16</v>
      </c>
      <c r="E48" s="38" t="s">
        <v>17</v>
      </c>
      <c r="F48" s="38" t="s">
        <v>18</v>
      </c>
      <c r="G48" s="38" t="s">
        <v>19</v>
      </c>
    </row>
    <row r="49" spans="1:7" ht="32.25" thickBot="1">
      <c r="A49" s="4">
        <v>1</v>
      </c>
      <c r="B49" s="30" t="s">
        <v>110</v>
      </c>
      <c r="C49" s="6" t="s">
        <v>65</v>
      </c>
      <c r="D49" s="5">
        <v>1110001</v>
      </c>
      <c r="E49" s="7" t="s">
        <v>20</v>
      </c>
      <c r="F49" s="7">
        <v>1</v>
      </c>
      <c r="G49" s="31">
        <v>244155</v>
      </c>
    </row>
    <row r="50" spans="1:7" ht="48" thickBot="1">
      <c r="A50" s="8">
        <f>A49+1</f>
        <v>2</v>
      </c>
      <c r="B50" s="6" t="s">
        <v>79</v>
      </c>
      <c r="C50" s="6" t="s">
        <v>100</v>
      </c>
      <c r="D50" s="7">
        <v>1110003</v>
      </c>
      <c r="E50" s="7" t="s">
        <v>20</v>
      </c>
      <c r="F50" s="7">
        <v>1</v>
      </c>
      <c r="G50" s="32">
        <v>1057500</v>
      </c>
    </row>
    <row r="51" spans="1:7" ht="48" thickBot="1">
      <c r="A51" s="8">
        <f aca="true" t="shared" si="1" ref="A51:A75">A50+1</f>
        <v>3</v>
      </c>
      <c r="B51" s="6" t="s">
        <v>80</v>
      </c>
      <c r="C51" s="6" t="s">
        <v>101</v>
      </c>
      <c r="D51" s="7">
        <v>1110004</v>
      </c>
      <c r="E51" s="7" t="s">
        <v>20</v>
      </c>
      <c r="F51" s="7">
        <v>1</v>
      </c>
      <c r="G51" s="32">
        <v>1140000</v>
      </c>
    </row>
    <row r="52" spans="1:7" ht="32.25" thickBot="1">
      <c r="A52" s="8">
        <f t="shared" si="1"/>
        <v>4</v>
      </c>
      <c r="B52" s="16" t="s">
        <v>81</v>
      </c>
      <c r="C52" s="6" t="s">
        <v>65</v>
      </c>
      <c r="D52" s="4">
        <v>1120007</v>
      </c>
      <c r="E52" s="7" t="s">
        <v>20</v>
      </c>
      <c r="F52" s="7">
        <v>1</v>
      </c>
      <c r="G52" s="33">
        <v>603496</v>
      </c>
    </row>
    <row r="53" spans="1:7" ht="32.25" thickBot="1">
      <c r="A53" s="8">
        <f t="shared" si="1"/>
        <v>5</v>
      </c>
      <c r="B53" s="9" t="s">
        <v>82</v>
      </c>
      <c r="C53" s="6" t="s">
        <v>65</v>
      </c>
      <c r="D53" s="8">
        <v>1120015</v>
      </c>
      <c r="E53" s="7" t="s">
        <v>20</v>
      </c>
      <c r="F53" s="7">
        <v>1</v>
      </c>
      <c r="G53" s="34">
        <v>99000</v>
      </c>
    </row>
    <row r="54" spans="1:7" ht="48" thickBot="1">
      <c r="A54" s="8">
        <f t="shared" si="1"/>
        <v>6</v>
      </c>
      <c r="B54" s="9" t="s">
        <v>102</v>
      </c>
      <c r="C54" s="6" t="s">
        <v>103</v>
      </c>
      <c r="D54" s="8">
        <v>1120001</v>
      </c>
      <c r="E54" s="7" t="s">
        <v>20</v>
      </c>
      <c r="F54" s="7">
        <v>1</v>
      </c>
      <c r="G54" s="34">
        <v>851286</v>
      </c>
    </row>
    <row r="55" spans="1:7" ht="32.25" thickBot="1">
      <c r="A55" s="8">
        <f t="shared" si="1"/>
        <v>7</v>
      </c>
      <c r="B55" s="9" t="s">
        <v>104</v>
      </c>
      <c r="C55" s="9" t="s">
        <v>106</v>
      </c>
      <c r="D55" s="8">
        <v>1120002</v>
      </c>
      <c r="E55" s="7" t="s">
        <v>20</v>
      </c>
      <c r="F55" s="7">
        <v>1</v>
      </c>
      <c r="G55" s="34">
        <v>561158</v>
      </c>
    </row>
    <row r="56" spans="1:7" ht="32.25" thickBot="1">
      <c r="A56" s="8">
        <f t="shared" si="1"/>
        <v>8</v>
      </c>
      <c r="B56" s="9" t="s">
        <v>104</v>
      </c>
      <c r="C56" s="9" t="s">
        <v>107</v>
      </c>
      <c r="D56" s="8">
        <v>1120006</v>
      </c>
      <c r="E56" s="7" t="s">
        <v>20</v>
      </c>
      <c r="F56" s="7">
        <v>1</v>
      </c>
      <c r="G56" s="34">
        <f>411974.83-11641.66</f>
        <v>400333.17000000004</v>
      </c>
    </row>
    <row r="57" spans="1:7" ht="48" thickBot="1">
      <c r="A57" s="8">
        <f t="shared" si="1"/>
        <v>9</v>
      </c>
      <c r="B57" s="9" t="s">
        <v>104</v>
      </c>
      <c r="C57" s="9" t="s">
        <v>108</v>
      </c>
      <c r="D57" s="8">
        <v>1120003</v>
      </c>
      <c r="E57" s="7" t="s">
        <v>20</v>
      </c>
      <c r="F57" s="7">
        <v>1</v>
      </c>
      <c r="G57" s="34">
        <f>3563105.73+474845</f>
        <v>4037950.73</v>
      </c>
    </row>
    <row r="58" spans="1:7" ht="57.75" customHeight="1" thickBot="1">
      <c r="A58" s="8">
        <f t="shared" si="1"/>
        <v>10</v>
      </c>
      <c r="B58" s="9" t="s">
        <v>104</v>
      </c>
      <c r="C58" s="9" t="s">
        <v>109</v>
      </c>
      <c r="D58" s="8">
        <v>1120004</v>
      </c>
      <c r="E58" s="7" t="s">
        <v>20</v>
      </c>
      <c r="F58" s="7">
        <v>1</v>
      </c>
      <c r="G58" s="34">
        <v>1113030</v>
      </c>
    </row>
    <row r="59" spans="1:7" ht="36" customHeight="1" thickBot="1">
      <c r="A59" s="8">
        <f t="shared" si="1"/>
        <v>11</v>
      </c>
      <c r="B59" s="9" t="s">
        <v>83</v>
      </c>
      <c r="C59" s="6" t="s">
        <v>113</v>
      </c>
      <c r="D59" s="8">
        <v>1120008</v>
      </c>
      <c r="E59" s="7" t="s">
        <v>20</v>
      </c>
      <c r="F59" s="7">
        <v>1</v>
      </c>
      <c r="G59" s="34">
        <v>201936</v>
      </c>
    </row>
    <row r="60" spans="1:7" ht="48" thickBot="1">
      <c r="A60" s="8">
        <f t="shared" si="1"/>
        <v>12</v>
      </c>
      <c r="B60" s="9" t="s">
        <v>84</v>
      </c>
      <c r="C60" s="6" t="s">
        <v>113</v>
      </c>
      <c r="D60" s="8">
        <v>1120009</v>
      </c>
      <c r="E60" s="7" t="s">
        <v>20</v>
      </c>
      <c r="F60" s="7">
        <v>1</v>
      </c>
      <c r="G60" s="34">
        <v>59823.93</v>
      </c>
    </row>
    <row r="61" spans="1:7" ht="48" thickBot="1">
      <c r="A61" s="8">
        <f t="shared" si="1"/>
        <v>13</v>
      </c>
      <c r="B61" s="9" t="s">
        <v>85</v>
      </c>
      <c r="C61" s="6" t="s">
        <v>113</v>
      </c>
      <c r="D61" s="8">
        <v>1120010</v>
      </c>
      <c r="E61" s="7" t="s">
        <v>20</v>
      </c>
      <c r="F61" s="7">
        <v>1</v>
      </c>
      <c r="G61" s="34">
        <v>8552</v>
      </c>
    </row>
    <row r="62" spans="1:7" ht="48" thickBot="1">
      <c r="A62" s="8">
        <f t="shared" si="1"/>
        <v>14</v>
      </c>
      <c r="B62" s="9" t="s">
        <v>86</v>
      </c>
      <c r="C62" s="6" t="s">
        <v>113</v>
      </c>
      <c r="D62" s="8">
        <v>1120011</v>
      </c>
      <c r="E62" s="7" t="s">
        <v>20</v>
      </c>
      <c r="F62" s="7">
        <v>1</v>
      </c>
      <c r="G62" s="34">
        <v>5753</v>
      </c>
    </row>
    <row r="63" spans="1:7" ht="48" thickBot="1">
      <c r="A63" s="8">
        <f t="shared" si="1"/>
        <v>15</v>
      </c>
      <c r="B63" s="9" t="s">
        <v>87</v>
      </c>
      <c r="C63" s="6" t="s">
        <v>113</v>
      </c>
      <c r="D63" s="8">
        <v>1120012</v>
      </c>
      <c r="E63" s="7" t="s">
        <v>20</v>
      </c>
      <c r="F63" s="7">
        <v>1</v>
      </c>
      <c r="G63" s="34">
        <v>16669</v>
      </c>
    </row>
    <row r="64" spans="1:7" ht="48" thickBot="1">
      <c r="A64" s="8">
        <f t="shared" si="1"/>
        <v>16</v>
      </c>
      <c r="B64" s="9" t="s">
        <v>88</v>
      </c>
      <c r="C64" s="6" t="s">
        <v>113</v>
      </c>
      <c r="D64" s="8">
        <v>1120013</v>
      </c>
      <c r="E64" s="7" t="s">
        <v>20</v>
      </c>
      <c r="F64" s="7">
        <v>1</v>
      </c>
      <c r="G64" s="34">
        <v>1118</v>
      </c>
    </row>
    <row r="65" spans="1:7" ht="48" thickBot="1">
      <c r="A65" s="8">
        <f t="shared" si="1"/>
        <v>17</v>
      </c>
      <c r="B65" s="9" t="s">
        <v>89</v>
      </c>
      <c r="C65" s="6" t="s">
        <v>113</v>
      </c>
      <c r="D65" s="8">
        <v>1120014</v>
      </c>
      <c r="E65" s="7" t="s">
        <v>20</v>
      </c>
      <c r="F65" s="7">
        <v>1</v>
      </c>
      <c r="G65" s="34">
        <v>1330933</v>
      </c>
    </row>
    <row r="66" spans="1:7" ht="48" thickBot="1">
      <c r="A66" s="8">
        <f t="shared" si="1"/>
        <v>18</v>
      </c>
      <c r="B66" s="16" t="s">
        <v>90</v>
      </c>
      <c r="C66" s="6" t="s">
        <v>114</v>
      </c>
      <c r="D66" s="4">
        <v>1130003</v>
      </c>
      <c r="E66" s="7" t="s">
        <v>20</v>
      </c>
      <c r="F66" s="7">
        <v>1</v>
      </c>
      <c r="G66" s="33">
        <v>59560</v>
      </c>
    </row>
    <row r="67" spans="1:7" ht="48" thickBot="1">
      <c r="A67" s="8">
        <f t="shared" si="1"/>
        <v>19</v>
      </c>
      <c r="B67" s="9" t="s">
        <v>91</v>
      </c>
      <c r="C67" s="6" t="s">
        <v>115</v>
      </c>
      <c r="D67" s="8">
        <v>1130009</v>
      </c>
      <c r="E67" s="7" t="s">
        <v>20</v>
      </c>
      <c r="F67" s="7">
        <v>1</v>
      </c>
      <c r="G67" s="34">
        <v>517920</v>
      </c>
    </row>
    <row r="68" spans="1:7" ht="48" thickBot="1">
      <c r="A68" s="8">
        <f t="shared" si="1"/>
        <v>20</v>
      </c>
      <c r="B68" s="9" t="s">
        <v>92</v>
      </c>
      <c r="C68" s="6" t="s">
        <v>114</v>
      </c>
      <c r="D68" s="8">
        <v>1130004</v>
      </c>
      <c r="E68" s="7" t="s">
        <v>20</v>
      </c>
      <c r="F68" s="7">
        <v>1</v>
      </c>
      <c r="G68" s="34">
        <v>99268</v>
      </c>
    </row>
    <row r="69" spans="1:7" ht="48" thickBot="1">
      <c r="A69" s="8">
        <f t="shared" si="1"/>
        <v>21</v>
      </c>
      <c r="B69" s="9" t="s">
        <v>93</v>
      </c>
      <c r="C69" s="6" t="s">
        <v>114</v>
      </c>
      <c r="D69" s="8">
        <v>1130005</v>
      </c>
      <c r="E69" s="7" t="s">
        <v>20</v>
      </c>
      <c r="F69" s="7">
        <v>1</v>
      </c>
      <c r="G69" s="34">
        <v>59560</v>
      </c>
    </row>
    <row r="70" spans="1:7" ht="48" thickBot="1">
      <c r="A70" s="8">
        <f t="shared" si="1"/>
        <v>22</v>
      </c>
      <c r="B70" s="9" t="s">
        <v>94</v>
      </c>
      <c r="C70" s="6" t="s">
        <v>114</v>
      </c>
      <c r="D70" s="8">
        <v>113006</v>
      </c>
      <c r="E70" s="7" t="s">
        <v>20</v>
      </c>
      <c r="F70" s="7">
        <v>1</v>
      </c>
      <c r="G70" s="34">
        <v>59560</v>
      </c>
    </row>
    <row r="71" spans="1:7" ht="48" thickBot="1">
      <c r="A71" s="8">
        <f t="shared" si="1"/>
        <v>23</v>
      </c>
      <c r="B71" s="9" t="s">
        <v>95</v>
      </c>
      <c r="C71" s="6" t="s">
        <v>114</v>
      </c>
      <c r="D71" s="8">
        <v>1130007</v>
      </c>
      <c r="E71" s="7" t="s">
        <v>20</v>
      </c>
      <c r="F71" s="7">
        <v>1</v>
      </c>
      <c r="G71" s="34">
        <v>59560</v>
      </c>
    </row>
    <row r="72" spans="1:7" ht="48" thickBot="1">
      <c r="A72" s="8">
        <f t="shared" si="1"/>
        <v>24</v>
      </c>
      <c r="B72" s="9" t="s">
        <v>96</v>
      </c>
      <c r="C72" s="6" t="s">
        <v>115</v>
      </c>
      <c r="D72" s="8">
        <v>1130008</v>
      </c>
      <c r="E72" s="7" t="s">
        <v>20</v>
      </c>
      <c r="F72" s="7">
        <v>1</v>
      </c>
      <c r="G72" s="34">
        <v>246948.68</v>
      </c>
    </row>
    <row r="73" spans="1:7" ht="48" thickBot="1">
      <c r="A73" s="8">
        <f t="shared" si="1"/>
        <v>25</v>
      </c>
      <c r="B73" s="9" t="s">
        <v>97</v>
      </c>
      <c r="C73" s="6" t="s">
        <v>113</v>
      </c>
      <c r="D73" s="8">
        <v>1130011</v>
      </c>
      <c r="E73" s="7" t="s">
        <v>20</v>
      </c>
      <c r="F73" s="7">
        <v>1</v>
      </c>
      <c r="G73" s="34">
        <v>68694.38</v>
      </c>
    </row>
    <row r="74" spans="1:7" ht="48" thickBot="1">
      <c r="A74" s="8">
        <f t="shared" si="1"/>
        <v>26</v>
      </c>
      <c r="B74" s="9" t="s">
        <v>98</v>
      </c>
      <c r="C74" s="6" t="s">
        <v>116</v>
      </c>
      <c r="D74" s="8">
        <v>1130012</v>
      </c>
      <c r="E74" s="7" t="s">
        <v>20</v>
      </c>
      <c r="F74" s="7">
        <v>1</v>
      </c>
      <c r="G74" s="34">
        <v>208711</v>
      </c>
    </row>
    <row r="75" spans="1:9" ht="48" thickBot="1">
      <c r="A75" s="8">
        <f t="shared" si="1"/>
        <v>27</v>
      </c>
      <c r="B75" s="9" t="s">
        <v>99</v>
      </c>
      <c r="C75" s="6" t="s">
        <v>113</v>
      </c>
      <c r="D75" s="8">
        <v>1130013</v>
      </c>
      <c r="E75" s="7" t="s">
        <v>20</v>
      </c>
      <c r="F75" s="7">
        <v>1</v>
      </c>
      <c r="G75" s="34">
        <v>266442</v>
      </c>
      <c r="I75" s="42" t="s">
        <v>300</v>
      </c>
    </row>
    <row r="76" spans="1:9" ht="16.5" thickBot="1">
      <c r="A76" s="48" t="s">
        <v>14</v>
      </c>
      <c r="B76" s="49"/>
      <c r="C76" s="49"/>
      <c r="D76" s="49"/>
      <c r="E76" s="50"/>
      <c r="F76" s="11">
        <f>SUM(F49:F75)</f>
        <v>27</v>
      </c>
      <c r="G76" s="12">
        <f>SUM(G49:G75)</f>
        <v>13378917.89</v>
      </c>
      <c r="I76" s="43">
        <f>14820601.89</f>
        <v>14820601.89</v>
      </c>
    </row>
    <row r="77" spans="1:11" ht="15.75">
      <c r="A77" s="29"/>
      <c r="B77" s="24"/>
      <c r="C77" s="24"/>
      <c r="D77" s="24"/>
      <c r="E77" s="24"/>
      <c r="F77" s="24"/>
      <c r="G77" s="24"/>
      <c r="I77" s="41">
        <f>109557+1047750</f>
        <v>1157307</v>
      </c>
      <c r="J77" t="s">
        <v>301</v>
      </c>
      <c r="K77" t="s">
        <v>303</v>
      </c>
    </row>
    <row r="78" spans="1:11" ht="15.75">
      <c r="A78" s="45" t="s">
        <v>21</v>
      </c>
      <c r="B78" s="45"/>
      <c r="C78" s="45"/>
      <c r="D78" s="45"/>
      <c r="E78" s="45"/>
      <c r="F78" s="45"/>
      <c r="G78" s="45"/>
      <c r="I78" s="41">
        <v>284377</v>
      </c>
      <c r="J78" t="s">
        <v>302</v>
      </c>
      <c r="K78" t="s">
        <v>304</v>
      </c>
    </row>
    <row r="79" spans="1:11" ht="16.5" thickBot="1">
      <c r="A79" s="29" t="s">
        <v>22</v>
      </c>
      <c r="B79" s="24"/>
      <c r="C79" s="24"/>
      <c r="D79" s="24"/>
      <c r="E79" s="24"/>
      <c r="F79" s="24"/>
      <c r="G79" s="24"/>
      <c r="I79" s="35">
        <f>I76-G76</f>
        <v>1441684</v>
      </c>
      <c r="J79" s="35">
        <f>I77+I78</f>
        <v>1441684</v>
      </c>
      <c r="K79" s="35"/>
    </row>
    <row r="80" spans="1:7" ht="31.5">
      <c r="A80" s="39" t="s">
        <v>4</v>
      </c>
      <c r="B80" s="40" t="s">
        <v>23</v>
      </c>
      <c r="C80" s="40" t="s">
        <v>6</v>
      </c>
      <c r="D80" s="40" t="s">
        <v>16</v>
      </c>
      <c r="E80" s="40" t="s">
        <v>17</v>
      </c>
      <c r="F80" s="40" t="s">
        <v>18</v>
      </c>
      <c r="G80" s="40" t="s">
        <v>19</v>
      </c>
    </row>
    <row r="81" spans="1:7" ht="31.5">
      <c r="A81" s="14">
        <v>1</v>
      </c>
      <c r="B81" s="15" t="s">
        <v>117</v>
      </c>
      <c r="C81" s="15" t="s">
        <v>65</v>
      </c>
      <c r="D81" s="19" t="s">
        <v>289</v>
      </c>
      <c r="E81" s="19" t="s">
        <v>20</v>
      </c>
      <c r="F81" s="19">
        <v>1</v>
      </c>
      <c r="G81" s="18">
        <v>514000</v>
      </c>
    </row>
    <row r="82" spans="1:7" ht="31.5">
      <c r="A82" s="14">
        <f>A81+1</f>
        <v>2</v>
      </c>
      <c r="B82" s="15" t="s">
        <v>118</v>
      </c>
      <c r="C82" s="15" t="s">
        <v>65</v>
      </c>
      <c r="D82" s="19" t="s">
        <v>290</v>
      </c>
      <c r="E82" s="19" t="s">
        <v>20</v>
      </c>
      <c r="F82" s="19">
        <v>1</v>
      </c>
      <c r="G82" s="18">
        <v>236525</v>
      </c>
    </row>
    <row r="83" spans="1:7" ht="31.5">
      <c r="A83" s="14">
        <f aca="true" t="shared" si="2" ref="A83:A146">A82+1</f>
        <v>3</v>
      </c>
      <c r="B83" s="15" t="s">
        <v>119</v>
      </c>
      <c r="C83" s="15" t="s">
        <v>65</v>
      </c>
      <c r="D83" s="19" t="s">
        <v>290</v>
      </c>
      <c r="E83" s="19" t="s">
        <v>20</v>
      </c>
      <c r="F83" s="19">
        <v>1</v>
      </c>
      <c r="G83" s="18">
        <v>161000</v>
      </c>
    </row>
    <row r="84" spans="1:7" ht="31.5">
      <c r="A84" s="14">
        <f t="shared" si="2"/>
        <v>4</v>
      </c>
      <c r="B84" s="15" t="s">
        <v>120</v>
      </c>
      <c r="C84" s="15" t="s">
        <v>65</v>
      </c>
      <c r="D84" s="19" t="s">
        <v>291</v>
      </c>
      <c r="E84" s="19" t="s">
        <v>20</v>
      </c>
      <c r="F84" s="19">
        <v>1</v>
      </c>
      <c r="G84" s="18">
        <v>258486</v>
      </c>
    </row>
    <row r="85" spans="1:7" ht="31.5">
      <c r="A85" s="14">
        <f t="shared" si="2"/>
        <v>5</v>
      </c>
      <c r="B85" s="15" t="s">
        <v>121</v>
      </c>
      <c r="C85" s="15" t="s">
        <v>65</v>
      </c>
      <c r="D85" s="19" t="s">
        <v>292</v>
      </c>
      <c r="E85" s="19" t="s">
        <v>24</v>
      </c>
      <c r="F85" s="19">
        <v>1</v>
      </c>
      <c r="G85" s="18">
        <v>70862</v>
      </c>
    </row>
    <row r="86" spans="1:7" ht="31.5">
      <c r="A86" s="14">
        <f t="shared" si="2"/>
        <v>6</v>
      </c>
      <c r="B86" s="15" t="s">
        <v>122</v>
      </c>
      <c r="C86" s="15" t="s">
        <v>65</v>
      </c>
      <c r="D86" s="19" t="s">
        <v>293</v>
      </c>
      <c r="E86" s="19" t="s">
        <v>24</v>
      </c>
      <c r="F86" s="19">
        <v>1</v>
      </c>
      <c r="G86" s="18">
        <v>81219</v>
      </c>
    </row>
    <row r="87" spans="1:7" ht="31.5">
      <c r="A87" s="14">
        <f t="shared" si="2"/>
        <v>7</v>
      </c>
      <c r="B87" s="15" t="s">
        <v>121</v>
      </c>
      <c r="C87" s="15" t="s">
        <v>65</v>
      </c>
      <c r="D87" s="19" t="s">
        <v>294</v>
      </c>
      <c r="E87" s="19" t="s">
        <v>20</v>
      </c>
      <c r="F87" s="19">
        <v>1</v>
      </c>
      <c r="G87" s="18">
        <v>262733</v>
      </c>
    </row>
    <row r="88" spans="1:7" ht="31.5">
      <c r="A88" s="14">
        <f t="shared" si="2"/>
        <v>8</v>
      </c>
      <c r="B88" s="15" t="s">
        <v>123</v>
      </c>
      <c r="C88" s="15" t="s">
        <v>65</v>
      </c>
      <c r="D88" s="19" t="s">
        <v>295</v>
      </c>
      <c r="E88" s="19" t="s">
        <v>20</v>
      </c>
      <c r="F88" s="19">
        <v>1</v>
      </c>
      <c r="G88" s="18">
        <v>545439</v>
      </c>
    </row>
    <row r="89" spans="1:7" ht="31.5">
      <c r="A89" s="14">
        <f t="shared" si="2"/>
        <v>9</v>
      </c>
      <c r="B89" s="15" t="s">
        <v>124</v>
      </c>
      <c r="C89" s="15" t="s">
        <v>65</v>
      </c>
      <c r="D89" s="19" t="s">
        <v>296</v>
      </c>
      <c r="E89" s="19" t="s">
        <v>20</v>
      </c>
      <c r="F89" s="19">
        <v>1</v>
      </c>
      <c r="G89" s="18">
        <v>104294</v>
      </c>
    </row>
    <row r="90" spans="1:7" ht="31.5">
      <c r="A90" s="14">
        <f t="shared" si="2"/>
        <v>10</v>
      </c>
      <c r="B90" s="15" t="s">
        <v>125</v>
      </c>
      <c r="C90" s="15" t="s">
        <v>65</v>
      </c>
      <c r="D90" s="19" t="s">
        <v>306</v>
      </c>
      <c r="E90" s="19" t="s">
        <v>20</v>
      </c>
      <c r="F90" s="19">
        <v>1</v>
      </c>
      <c r="G90" s="18">
        <v>20000</v>
      </c>
    </row>
    <row r="91" spans="1:7" ht="31.5">
      <c r="A91" s="14">
        <f t="shared" si="2"/>
        <v>11</v>
      </c>
      <c r="B91" s="17" t="s">
        <v>129</v>
      </c>
      <c r="C91" s="15" t="s">
        <v>65</v>
      </c>
      <c r="D91" s="19" t="s">
        <v>307</v>
      </c>
      <c r="E91" s="19" t="s">
        <v>20</v>
      </c>
      <c r="F91" s="19">
        <v>1</v>
      </c>
      <c r="G91" s="18">
        <v>60000</v>
      </c>
    </row>
    <row r="92" spans="1:7" ht="31.5">
      <c r="A92" s="14">
        <f t="shared" si="2"/>
        <v>12</v>
      </c>
      <c r="B92" s="15" t="s">
        <v>126</v>
      </c>
      <c r="C92" s="15" t="s">
        <v>65</v>
      </c>
      <c r="D92" s="19" t="s">
        <v>308</v>
      </c>
      <c r="E92" s="19" t="s">
        <v>20</v>
      </c>
      <c r="F92" s="19">
        <v>1</v>
      </c>
      <c r="G92" s="18">
        <v>210343</v>
      </c>
    </row>
    <row r="93" spans="1:7" ht="31.5">
      <c r="A93" s="14">
        <f t="shared" si="2"/>
        <v>13</v>
      </c>
      <c r="B93" s="15" t="s">
        <v>127</v>
      </c>
      <c r="C93" s="15" t="s">
        <v>65</v>
      </c>
      <c r="D93" s="19" t="s">
        <v>297</v>
      </c>
      <c r="E93" s="19" t="s">
        <v>20</v>
      </c>
      <c r="F93" s="19">
        <v>1</v>
      </c>
      <c r="G93" s="18">
        <v>98591</v>
      </c>
    </row>
    <row r="94" spans="1:16" s="13" customFormat="1" ht="31.5">
      <c r="A94" s="14">
        <f t="shared" si="2"/>
        <v>14</v>
      </c>
      <c r="B94" s="17" t="s">
        <v>128</v>
      </c>
      <c r="C94" s="15" t="s">
        <v>65</v>
      </c>
      <c r="D94" s="19" t="s">
        <v>298</v>
      </c>
      <c r="E94" s="19" t="s">
        <v>20</v>
      </c>
      <c r="F94" s="19">
        <v>1</v>
      </c>
      <c r="G94" s="18">
        <v>100000</v>
      </c>
      <c r="H94"/>
      <c r="I94"/>
      <c r="J94"/>
      <c r="K94"/>
      <c r="L94"/>
      <c r="M94"/>
      <c r="N94"/>
      <c r="O94"/>
      <c r="P94"/>
    </row>
    <row r="95" spans="1:7" ht="31.5">
      <c r="A95" s="14">
        <f t="shared" si="2"/>
        <v>15</v>
      </c>
      <c r="B95" s="20" t="s">
        <v>131</v>
      </c>
      <c r="C95" s="15" t="s">
        <v>65</v>
      </c>
      <c r="D95" s="21" t="s">
        <v>211</v>
      </c>
      <c r="E95" s="19" t="s">
        <v>20</v>
      </c>
      <c r="F95" s="19">
        <v>1</v>
      </c>
      <c r="G95" s="22">
        <f>12950</f>
        <v>12950</v>
      </c>
    </row>
    <row r="96" spans="1:7" ht="47.25">
      <c r="A96" s="14">
        <f t="shared" si="2"/>
        <v>16</v>
      </c>
      <c r="B96" s="20" t="s">
        <v>210</v>
      </c>
      <c r="C96" s="15" t="s">
        <v>65</v>
      </c>
      <c r="D96" s="21" t="s">
        <v>212</v>
      </c>
      <c r="E96" s="19" t="s">
        <v>20</v>
      </c>
      <c r="F96" s="19">
        <v>1</v>
      </c>
      <c r="G96" s="44">
        <v>1770</v>
      </c>
    </row>
    <row r="97" spans="1:7" ht="63">
      <c r="A97" s="14">
        <f t="shared" si="2"/>
        <v>17</v>
      </c>
      <c r="B97" s="20" t="s">
        <v>132</v>
      </c>
      <c r="C97" s="15" t="s">
        <v>78</v>
      </c>
      <c r="D97" s="21" t="s">
        <v>213</v>
      </c>
      <c r="E97" s="19" t="s">
        <v>20</v>
      </c>
      <c r="F97" s="19">
        <v>4</v>
      </c>
      <c r="G97" s="22">
        <v>4</v>
      </c>
    </row>
    <row r="98" spans="1:7" ht="47.25">
      <c r="A98" s="14">
        <f t="shared" si="2"/>
        <v>18</v>
      </c>
      <c r="B98" s="20" t="s">
        <v>133</v>
      </c>
      <c r="C98" s="15" t="s">
        <v>204</v>
      </c>
      <c r="D98" s="21" t="s">
        <v>214</v>
      </c>
      <c r="E98" s="19" t="s">
        <v>20</v>
      </c>
      <c r="F98" s="19">
        <v>1</v>
      </c>
      <c r="G98" s="22">
        <v>1</v>
      </c>
    </row>
    <row r="99" spans="1:7" ht="47.25">
      <c r="A99" s="14">
        <f t="shared" si="2"/>
        <v>19</v>
      </c>
      <c r="B99" s="20" t="s">
        <v>134</v>
      </c>
      <c r="C99" s="15" t="s">
        <v>130</v>
      </c>
      <c r="D99" s="21" t="s">
        <v>215</v>
      </c>
      <c r="E99" s="19" t="s">
        <v>20</v>
      </c>
      <c r="F99" s="19">
        <v>1</v>
      </c>
      <c r="G99" s="22">
        <v>1</v>
      </c>
    </row>
    <row r="100" spans="1:7" ht="47.25">
      <c r="A100" s="14">
        <f t="shared" si="2"/>
        <v>20</v>
      </c>
      <c r="B100" s="20" t="s">
        <v>135</v>
      </c>
      <c r="C100" s="15" t="s">
        <v>204</v>
      </c>
      <c r="D100" s="21" t="s">
        <v>216</v>
      </c>
      <c r="E100" s="19" t="s">
        <v>20</v>
      </c>
      <c r="F100" s="19">
        <v>1</v>
      </c>
      <c r="G100" s="22">
        <v>1</v>
      </c>
    </row>
    <row r="101" spans="1:7" ht="47.25">
      <c r="A101" s="14">
        <f t="shared" si="2"/>
        <v>21</v>
      </c>
      <c r="B101" s="20" t="s">
        <v>205</v>
      </c>
      <c r="C101" s="15" t="s">
        <v>204</v>
      </c>
      <c r="D101" s="21" t="s">
        <v>217</v>
      </c>
      <c r="E101" s="19" t="s">
        <v>20</v>
      </c>
      <c r="F101" s="19">
        <v>1</v>
      </c>
      <c r="G101" s="22">
        <v>1</v>
      </c>
    </row>
    <row r="102" spans="1:7" ht="47.25">
      <c r="A102" s="14">
        <f t="shared" si="2"/>
        <v>22</v>
      </c>
      <c r="B102" s="20" t="s">
        <v>136</v>
      </c>
      <c r="C102" s="15" t="s">
        <v>204</v>
      </c>
      <c r="D102" s="21" t="s">
        <v>218</v>
      </c>
      <c r="E102" s="19" t="s">
        <v>20</v>
      </c>
      <c r="F102" s="19">
        <v>1</v>
      </c>
      <c r="G102" s="22">
        <v>1</v>
      </c>
    </row>
    <row r="103" spans="1:7" ht="47.25">
      <c r="A103" s="14">
        <f t="shared" si="2"/>
        <v>23</v>
      </c>
      <c r="B103" s="20" t="s">
        <v>137</v>
      </c>
      <c r="C103" s="15" t="s">
        <v>204</v>
      </c>
      <c r="D103" s="21" t="s">
        <v>219</v>
      </c>
      <c r="E103" s="19" t="s">
        <v>20</v>
      </c>
      <c r="F103" s="19">
        <v>1</v>
      </c>
      <c r="G103" s="22">
        <v>1</v>
      </c>
    </row>
    <row r="104" spans="1:7" ht="63">
      <c r="A104" s="14">
        <f t="shared" si="2"/>
        <v>24</v>
      </c>
      <c r="B104" s="20" t="s">
        <v>138</v>
      </c>
      <c r="C104" s="15" t="s">
        <v>78</v>
      </c>
      <c r="D104" s="21" t="s">
        <v>220</v>
      </c>
      <c r="E104" s="19" t="s">
        <v>20</v>
      </c>
      <c r="F104" s="19">
        <v>130</v>
      </c>
      <c r="G104" s="22">
        <v>130</v>
      </c>
    </row>
    <row r="105" spans="1:7" ht="47.25">
      <c r="A105" s="14">
        <f t="shared" si="2"/>
        <v>25</v>
      </c>
      <c r="B105" s="20" t="s">
        <v>139</v>
      </c>
      <c r="C105" s="15" t="s">
        <v>130</v>
      </c>
      <c r="D105" s="21" t="s">
        <v>221</v>
      </c>
      <c r="E105" s="19" t="s">
        <v>20</v>
      </c>
      <c r="F105" s="19">
        <v>1</v>
      </c>
      <c r="G105" s="22">
        <v>1</v>
      </c>
    </row>
    <row r="106" spans="1:7" ht="31.5">
      <c r="A106" s="14">
        <f t="shared" si="2"/>
        <v>26</v>
      </c>
      <c r="B106" s="20" t="s">
        <v>140</v>
      </c>
      <c r="C106" s="15" t="s">
        <v>65</v>
      </c>
      <c r="D106" s="21" t="s">
        <v>222</v>
      </c>
      <c r="E106" s="19" t="s">
        <v>20</v>
      </c>
      <c r="F106" s="19">
        <v>1</v>
      </c>
      <c r="G106" s="22">
        <v>5900</v>
      </c>
    </row>
    <row r="107" spans="1:7" ht="31.5">
      <c r="A107" s="14">
        <f t="shared" si="2"/>
        <v>27</v>
      </c>
      <c r="B107" s="20" t="s">
        <v>141</v>
      </c>
      <c r="C107" s="15" t="s">
        <v>65</v>
      </c>
      <c r="D107" s="21" t="s">
        <v>223</v>
      </c>
      <c r="E107" s="19" t="s">
        <v>20</v>
      </c>
      <c r="F107" s="19">
        <v>1</v>
      </c>
      <c r="G107" s="22">
        <v>7490</v>
      </c>
    </row>
    <row r="108" spans="1:7" ht="47.25">
      <c r="A108" s="14">
        <f t="shared" si="2"/>
        <v>28</v>
      </c>
      <c r="B108" s="20" t="s">
        <v>142</v>
      </c>
      <c r="C108" s="15" t="s">
        <v>65</v>
      </c>
      <c r="D108" s="21" t="s">
        <v>224</v>
      </c>
      <c r="E108" s="19" t="s">
        <v>20</v>
      </c>
      <c r="F108" s="19">
        <v>1</v>
      </c>
      <c r="G108" s="22">
        <v>50000</v>
      </c>
    </row>
    <row r="109" spans="1:7" ht="47.25">
      <c r="A109" s="14">
        <f t="shared" si="2"/>
        <v>29</v>
      </c>
      <c r="B109" s="20" t="s">
        <v>143</v>
      </c>
      <c r="C109" s="15" t="s">
        <v>208</v>
      </c>
      <c r="D109" s="21" t="s">
        <v>225</v>
      </c>
      <c r="E109" s="19" t="s">
        <v>20</v>
      </c>
      <c r="F109" s="19">
        <v>1</v>
      </c>
      <c r="G109" s="22">
        <v>15000</v>
      </c>
    </row>
    <row r="110" spans="1:7" ht="31.5">
      <c r="A110" s="14">
        <f t="shared" si="2"/>
        <v>30</v>
      </c>
      <c r="B110" s="20" t="s">
        <v>144</v>
      </c>
      <c r="C110" s="15" t="s">
        <v>65</v>
      </c>
      <c r="D110" s="21" t="s">
        <v>226</v>
      </c>
      <c r="E110" s="19" t="s">
        <v>20</v>
      </c>
      <c r="F110" s="19">
        <v>1</v>
      </c>
      <c r="G110" s="22">
        <v>34386</v>
      </c>
    </row>
    <row r="111" spans="1:7" ht="31.5">
      <c r="A111" s="14">
        <f t="shared" si="2"/>
        <v>31</v>
      </c>
      <c r="B111" s="20" t="s">
        <v>145</v>
      </c>
      <c r="C111" s="15" t="s">
        <v>65</v>
      </c>
      <c r="D111" s="21" t="s">
        <v>227</v>
      </c>
      <c r="E111" s="19" t="s">
        <v>20</v>
      </c>
      <c r="F111" s="19">
        <v>1</v>
      </c>
      <c r="G111" s="22">
        <v>33239</v>
      </c>
    </row>
    <row r="112" spans="1:7" ht="31.5">
      <c r="A112" s="14">
        <f t="shared" si="2"/>
        <v>32</v>
      </c>
      <c r="B112" s="20" t="s">
        <v>146</v>
      </c>
      <c r="C112" s="15" t="s">
        <v>65</v>
      </c>
      <c r="D112" s="21" t="s">
        <v>228</v>
      </c>
      <c r="E112" s="19" t="s">
        <v>20</v>
      </c>
      <c r="F112" s="19">
        <v>1</v>
      </c>
      <c r="G112" s="22">
        <v>25110</v>
      </c>
    </row>
    <row r="113" spans="1:7" ht="31.5">
      <c r="A113" s="14">
        <f t="shared" si="2"/>
        <v>33</v>
      </c>
      <c r="B113" s="20" t="s">
        <v>147</v>
      </c>
      <c r="C113" s="15" t="s">
        <v>65</v>
      </c>
      <c r="D113" s="21" t="s">
        <v>229</v>
      </c>
      <c r="E113" s="19" t="s">
        <v>20</v>
      </c>
      <c r="F113" s="19">
        <v>1</v>
      </c>
      <c r="G113" s="22">
        <f>19544</f>
        <v>19544</v>
      </c>
    </row>
    <row r="114" spans="1:7" ht="31.5">
      <c r="A114" s="14">
        <f t="shared" si="2"/>
        <v>34</v>
      </c>
      <c r="B114" s="20" t="s">
        <v>148</v>
      </c>
      <c r="C114" s="15" t="s">
        <v>65</v>
      </c>
      <c r="D114" s="21" t="s">
        <v>230</v>
      </c>
      <c r="E114" s="19" t="s">
        <v>20</v>
      </c>
      <c r="F114" s="19">
        <v>1</v>
      </c>
      <c r="G114" s="22">
        <f>38186</f>
        <v>38186</v>
      </c>
    </row>
    <row r="115" spans="1:7" ht="31.5">
      <c r="A115" s="14">
        <f t="shared" si="2"/>
        <v>35</v>
      </c>
      <c r="B115" s="20" t="s">
        <v>148</v>
      </c>
      <c r="C115" s="15" t="s">
        <v>65</v>
      </c>
      <c r="D115" s="21" t="s">
        <v>231</v>
      </c>
      <c r="E115" s="19" t="s">
        <v>20</v>
      </c>
      <c r="F115" s="19">
        <v>1</v>
      </c>
      <c r="G115" s="22">
        <f>20208</f>
        <v>20208</v>
      </c>
    </row>
    <row r="116" spans="1:7" ht="31.5">
      <c r="A116" s="14">
        <f t="shared" si="2"/>
        <v>36</v>
      </c>
      <c r="B116" s="20" t="s">
        <v>149</v>
      </c>
      <c r="C116" s="15" t="s">
        <v>65</v>
      </c>
      <c r="D116" s="21" t="s">
        <v>232</v>
      </c>
      <c r="E116" s="19" t="s">
        <v>20</v>
      </c>
      <c r="F116" s="19">
        <v>1</v>
      </c>
      <c r="G116" s="22">
        <f>18683</f>
        <v>18683</v>
      </c>
    </row>
    <row r="117" spans="1:7" ht="31.5">
      <c r="A117" s="14">
        <f t="shared" si="2"/>
        <v>37</v>
      </c>
      <c r="B117" s="20" t="s">
        <v>150</v>
      </c>
      <c r="C117" s="15" t="s">
        <v>65</v>
      </c>
      <c r="D117" s="21" t="s">
        <v>233</v>
      </c>
      <c r="E117" s="19" t="s">
        <v>20</v>
      </c>
      <c r="F117" s="19">
        <v>1</v>
      </c>
      <c r="G117" s="22">
        <f>45379</f>
        <v>45379</v>
      </c>
    </row>
    <row r="118" spans="1:7" ht="31.5">
      <c r="A118" s="14">
        <f t="shared" si="2"/>
        <v>38</v>
      </c>
      <c r="B118" s="20" t="s">
        <v>151</v>
      </c>
      <c r="C118" s="15" t="s">
        <v>65</v>
      </c>
      <c r="D118" s="21" t="s">
        <v>234</v>
      </c>
      <c r="E118" s="19" t="s">
        <v>20</v>
      </c>
      <c r="F118" s="19">
        <v>1</v>
      </c>
      <c r="G118" s="22">
        <f>26315</f>
        <v>26315</v>
      </c>
    </row>
    <row r="119" spans="1:7" ht="31.5">
      <c r="A119" s="14">
        <f t="shared" si="2"/>
        <v>39</v>
      </c>
      <c r="B119" s="20" t="s">
        <v>207</v>
      </c>
      <c r="C119" s="15" t="s">
        <v>65</v>
      </c>
      <c r="D119" s="21" t="s">
        <v>235</v>
      </c>
      <c r="E119" s="19" t="s">
        <v>20</v>
      </c>
      <c r="F119" s="19">
        <v>1</v>
      </c>
      <c r="G119" s="22">
        <f>21995</f>
        <v>21995</v>
      </c>
    </row>
    <row r="120" spans="1:7" ht="94.5">
      <c r="A120" s="14">
        <f t="shared" si="2"/>
        <v>40</v>
      </c>
      <c r="B120" s="20" t="s">
        <v>152</v>
      </c>
      <c r="C120" s="15" t="s">
        <v>65</v>
      </c>
      <c r="D120" s="21" t="s">
        <v>236</v>
      </c>
      <c r="E120" s="19" t="s">
        <v>20</v>
      </c>
      <c r="F120" s="19">
        <v>1</v>
      </c>
      <c r="G120" s="22">
        <f>3850</f>
        <v>3850</v>
      </c>
    </row>
    <row r="121" spans="1:7" ht="31.5">
      <c r="A121" s="14">
        <f t="shared" si="2"/>
        <v>41</v>
      </c>
      <c r="B121" s="20" t="s">
        <v>153</v>
      </c>
      <c r="C121" s="15" t="s">
        <v>65</v>
      </c>
      <c r="D121" s="21" t="s">
        <v>237</v>
      </c>
      <c r="E121" s="19" t="s">
        <v>20</v>
      </c>
      <c r="F121" s="19">
        <v>1</v>
      </c>
      <c r="G121" s="22">
        <f>83544</f>
        <v>83544</v>
      </c>
    </row>
    <row r="122" spans="1:7" ht="31.5">
      <c r="A122" s="14">
        <f t="shared" si="2"/>
        <v>42</v>
      </c>
      <c r="B122" s="20" t="s">
        <v>154</v>
      </c>
      <c r="C122" s="15" t="s">
        <v>65</v>
      </c>
      <c r="D122" s="21" t="s">
        <v>238</v>
      </c>
      <c r="E122" s="19" t="s">
        <v>20</v>
      </c>
      <c r="F122" s="19">
        <v>1</v>
      </c>
      <c r="G122" s="22">
        <v>17550</v>
      </c>
    </row>
    <row r="123" spans="1:7" ht="31.5">
      <c r="A123" s="14">
        <f t="shared" si="2"/>
        <v>43</v>
      </c>
      <c r="B123" s="20" t="s">
        <v>155</v>
      </c>
      <c r="C123" s="15" t="s">
        <v>65</v>
      </c>
      <c r="D123" s="21" t="s">
        <v>239</v>
      </c>
      <c r="E123" s="19" t="s">
        <v>20</v>
      </c>
      <c r="F123" s="19">
        <v>1</v>
      </c>
      <c r="G123" s="22">
        <v>2000</v>
      </c>
    </row>
    <row r="124" spans="1:7" ht="31.5">
      <c r="A124" s="14">
        <f t="shared" si="2"/>
        <v>44</v>
      </c>
      <c r="B124" s="20" t="s">
        <v>156</v>
      </c>
      <c r="C124" s="15" t="s">
        <v>65</v>
      </c>
      <c r="D124" s="21" t="s">
        <v>240</v>
      </c>
      <c r="E124" s="19" t="s">
        <v>20</v>
      </c>
      <c r="F124" s="19">
        <v>1</v>
      </c>
      <c r="G124" s="22">
        <v>12990</v>
      </c>
    </row>
    <row r="125" spans="1:7" ht="31.5">
      <c r="A125" s="14">
        <f t="shared" si="2"/>
        <v>45</v>
      </c>
      <c r="B125" s="20" t="s">
        <v>157</v>
      </c>
      <c r="C125" s="15" t="s">
        <v>65</v>
      </c>
      <c r="D125" s="21" t="s">
        <v>241</v>
      </c>
      <c r="E125" s="19" t="s">
        <v>20</v>
      </c>
      <c r="F125" s="19">
        <v>1</v>
      </c>
      <c r="G125" s="22">
        <v>1940</v>
      </c>
    </row>
    <row r="126" spans="1:7" ht="31.5">
      <c r="A126" s="14">
        <f t="shared" si="2"/>
        <v>46</v>
      </c>
      <c r="B126" s="20" t="s">
        <v>158</v>
      </c>
      <c r="C126" s="15" t="s">
        <v>65</v>
      </c>
      <c r="D126" s="21" t="s">
        <v>242</v>
      </c>
      <c r="E126" s="19" t="s">
        <v>20</v>
      </c>
      <c r="F126" s="19">
        <v>1</v>
      </c>
      <c r="G126" s="22">
        <v>550</v>
      </c>
    </row>
    <row r="127" spans="1:7" ht="31.5">
      <c r="A127" s="14">
        <f t="shared" si="2"/>
        <v>47</v>
      </c>
      <c r="B127" s="20" t="s">
        <v>159</v>
      </c>
      <c r="C127" s="15" t="s">
        <v>65</v>
      </c>
      <c r="D127" s="21" t="s">
        <v>243</v>
      </c>
      <c r="E127" s="19" t="s">
        <v>20</v>
      </c>
      <c r="F127" s="19">
        <v>1</v>
      </c>
      <c r="G127" s="22">
        <v>4825</v>
      </c>
    </row>
    <row r="128" spans="1:7" ht="31.5">
      <c r="A128" s="14">
        <f t="shared" si="2"/>
        <v>48</v>
      </c>
      <c r="B128" s="20" t="s">
        <v>160</v>
      </c>
      <c r="C128" s="15" t="s">
        <v>65</v>
      </c>
      <c r="D128" s="21" t="s">
        <v>244</v>
      </c>
      <c r="E128" s="19" t="s">
        <v>20</v>
      </c>
      <c r="F128" s="19">
        <v>1</v>
      </c>
      <c r="G128" s="22">
        <v>30000</v>
      </c>
    </row>
    <row r="129" spans="1:7" ht="31.5">
      <c r="A129" s="14">
        <f t="shared" si="2"/>
        <v>49</v>
      </c>
      <c r="B129" s="20" t="s">
        <v>161</v>
      </c>
      <c r="C129" s="15" t="s">
        <v>65</v>
      </c>
      <c r="D129" s="21" t="s">
        <v>245</v>
      </c>
      <c r="E129" s="19" t="s">
        <v>20</v>
      </c>
      <c r="F129" s="19">
        <v>1</v>
      </c>
      <c r="G129" s="22">
        <v>10030</v>
      </c>
    </row>
    <row r="130" spans="1:7" ht="31.5">
      <c r="A130" s="14">
        <f t="shared" si="2"/>
        <v>50</v>
      </c>
      <c r="B130" s="20" t="s">
        <v>162</v>
      </c>
      <c r="C130" s="15" t="s">
        <v>65</v>
      </c>
      <c r="D130" s="21" t="s">
        <v>246</v>
      </c>
      <c r="E130" s="19" t="s">
        <v>20</v>
      </c>
      <c r="F130" s="19">
        <v>1</v>
      </c>
      <c r="G130" s="22">
        <v>10000</v>
      </c>
    </row>
    <row r="131" spans="1:7" ht="47.25">
      <c r="A131" s="14">
        <f t="shared" si="2"/>
        <v>51</v>
      </c>
      <c r="B131" s="20" t="s">
        <v>163</v>
      </c>
      <c r="C131" s="15" t="s">
        <v>105</v>
      </c>
      <c r="D131" s="21" t="s">
        <v>247</v>
      </c>
      <c r="E131" s="19" t="s">
        <v>20</v>
      </c>
      <c r="F131" s="19">
        <v>1</v>
      </c>
      <c r="G131" s="22">
        <v>7957.99</v>
      </c>
    </row>
    <row r="132" spans="1:7" ht="31.5">
      <c r="A132" s="14">
        <f t="shared" si="2"/>
        <v>52</v>
      </c>
      <c r="B132" s="20" t="s">
        <v>164</v>
      </c>
      <c r="C132" s="15" t="s">
        <v>65</v>
      </c>
      <c r="D132" s="21" t="s">
        <v>288</v>
      </c>
      <c r="E132" s="19" t="s">
        <v>20</v>
      </c>
      <c r="F132" s="19">
        <v>1</v>
      </c>
      <c r="G132" s="22">
        <v>8350</v>
      </c>
    </row>
    <row r="133" spans="1:7" ht="31.5">
      <c r="A133" s="14">
        <f t="shared" si="2"/>
        <v>53</v>
      </c>
      <c r="B133" s="20" t="s">
        <v>165</v>
      </c>
      <c r="C133" s="15" t="s">
        <v>65</v>
      </c>
      <c r="D133" s="21" t="s">
        <v>287</v>
      </c>
      <c r="E133" s="19" t="s">
        <v>20</v>
      </c>
      <c r="F133" s="19">
        <v>1</v>
      </c>
      <c r="G133" s="22">
        <v>39240</v>
      </c>
    </row>
    <row r="134" spans="1:7" ht="31.5">
      <c r="A134" s="14">
        <f t="shared" si="2"/>
        <v>54</v>
      </c>
      <c r="B134" s="20" t="s">
        <v>166</v>
      </c>
      <c r="C134" s="15" t="s">
        <v>65</v>
      </c>
      <c r="D134" s="21" t="s">
        <v>286</v>
      </c>
      <c r="E134" s="19" t="s">
        <v>20</v>
      </c>
      <c r="F134" s="19">
        <v>1</v>
      </c>
      <c r="G134" s="22">
        <v>24040</v>
      </c>
    </row>
    <row r="135" spans="1:7" ht="31.5">
      <c r="A135" s="14">
        <f t="shared" si="2"/>
        <v>55</v>
      </c>
      <c r="B135" s="20" t="s">
        <v>167</v>
      </c>
      <c r="C135" s="15" t="s">
        <v>65</v>
      </c>
      <c r="D135" s="21" t="s">
        <v>285</v>
      </c>
      <c r="E135" s="19" t="s">
        <v>20</v>
      </c>
      <c r="F135" s="19">
        <v>1</v>
      </c>
      <c r="G135" s="22">
        <v>11300</v>
      </c>
    </row>
    <row r="136" spans="1:7" ht="47.25">
      <c r="A136" s="14">
        <f t="shared" si="2"/>
        <v>56</v>
      </c>
      <c r="B136" s="20" t="s">
        <v>168</v>
      </c>
      <c r="C136" s="15" t="s">
        <v>65</v>
      </c>
      <c r="D136" s="21" t="s">
        <v>284</v>
      </c>
      <c r="E136" s="19" t="s">
        <v>20</v>
      </c>
      <c r="F136" s="19">
        <v>1</v>
      </c>
      <c r="G136" s="22">
        <v>22500</v>
      </c>
    </row>
    <row r="137" spans="1:7" ht="31.5">
      <c r="A137" s="14">
        <f t="shared" si="2"/>
        <v>57</v>
      </c>
      <c r="B137" s="20" t="s">
        <v>169</v>
      </c>
      <c r="C137" s="15" t="s">
        <v>65</v>
      </c>
      <c r="D137" s="21" t="s">
        <v>283</v>
      </c>
      <c r="E137" s="19" t="s">
        <v>20</v>
      </c>
      <c r="F137" s="19">
        <v>1</v>
      </c>
      <c r="G137" s="22">
        <v>950</v>
      </c>
    </row>
    <row r="138" spans="1:7" ht="47.25">
      <c r="A138" s="14">
        <f t="shared" si="2"/>
        <v>58</v>
      </c>
      <c r="B138" s="20" t="s">
        <v>170</v>
      </c>
      <c r="C138" s="15" t="s">
        <v>130</v>
      </c>
      <c r="D138" s="21" t="s">
        <v>282</v>
      </c>
      <c r="E138" s="19" t="s">
        <v>20</v>
      </c>
      <c r="F138" s="19">
        <v>1</v>
      </c>
      <c r="G138" s="22">
        <v>1800</v>
      </c>
    </row>
    <row r="139" spans="1:7" ht="47.25">
      <c r="A139" s="14">
        <f t="shared" si="2"/>
        <v>59</v>
      </c>
      <c r="B139" s="20" t="s">
        <v>171</v>
      </c>
      <c r="C139" s="15" t="s">
        <v>206</v>
      </c>
      <c r="D139" s="21" t="s">
        <v>281</v>
      </c>
      <c r="E139" s="19" t="s">
        <v>20</v>
      </c>
      <c r="F139" s="19">
        <v>1</v>
      </c>
      <c r="G139" s="22">
        <v>1500</v>
      </c>
    </row>
    <row r="140" spans="1:7" ht="31.5">
      <c r="A140" s="14">
        <f t="shared" si="2"/>
        <v>60</v>
      </c>
      <c r="B140" s="20" t="s">
        <v>172</v>
      </c>
      <c r="C140" s="15" t="s">
        <v>65</v>
      </c>
      <c r="D140" s="21" t="s">
        <v>280</v>
      </c>
      <c r="E140" s="19" t="s">
        <v>20</v>
      </c>
      <c r="F140" s="19">
        <v>1</v>
      </c>
      <c r="G140" s="22">
        <v>7122</v>
      </c>
    </row>
    <row r="141" spans="1:7" ht="31.5">
      <c r="A141" s="14">
        <f t="shared" si="2"/>
        <v>61</v>
      </c>
      <c r="B141" s="20" t="s">
        <v>172</v>
      </c>
      <c r="C141" s="15" t="s">
        <v>65</v>
      </c>
      <c r="D141" s="21" t="s">
        <v>279</v>
      </c>
      <c r="E141" s="19" t="s">
        <v>20</v>
      </c>
      <c r="F141" s="19">
        <v>1</v>
      </c>
      <c r="G141" s="22">
        <v>5035</v>
      </c>
    </row>
    <row r="142" spans="1:7" ht="31.5">
      <c r="A142" s="14">
        <f t="shared" si="2"/>
        <v>62</v>
      </c>
      <c r="B142" s="20" t="s">
        <v>173</v>
      </c>
      <c r="C142" s="15" t="s">
        <v>65</v>
      </c>
      <c r="D142" s="21" t="s">
        <v>278</v>
      </c>
      <c r="E142" s="19" t="s">
        <v>20</v>
      </c>
      <c r="F142" s="19">
        <v>1</v>
      </c>
      <c r="G142" s="22">
        <v>9730</v>
      </c>
    </row>
    <row r="143" spans="1:7" ht="31.5">
      <c r="A143" s="14">
        <f t="shared" si="2"/>
        <v>63</v>
      </c>
      <c r="B143" s="20" t="s">
        <v>174</v>
      </c>
      <c r="C143" s="15" t="s">
        <v>65</v>
      </c>
      <c r="D143" s="21" t="s">
        <v>277</v>
      </c>
      <c r="E143" s="19" t="s">
        <v>20</v>
      </c>
      <c r="F143" s="19">
        <v>1</v>
      </c>
      <c r="G143" s="22">
        <v>6690</v>
      </c>
    </row>
    <row r="144" spans="1:7" ht="31.5">
      <c r="A144" s="14">
        <f t="shared" si="2"/>
        <v>64</v>
      </c>
      <c r="B144" s="20" t="s">
        <v>175</v>
      </c>
      <c r="C144" s="15" t="s">
        <v>65</v>
      </c>
      <c r="D144" s="21" t="s">
        <v>276</v>
      </c>
      <c r="E144" s="19" t="s">
        <v>20</v>
      </c>
      <c r="F144" s="19">
        <v>1</v>
      </c>
      <c r="G144" s="22">
        <v>6990</v>
      </c>
    </row>
    <row r="145" spans="1:7" ht="31.5">
      <c r="A145" s="14">
        <f t="shared" si="2"/>
        <v>65</v>
      </c>
      <c r="B145" s="20" t="s">
        <v>176</v>
      </c>
      <c r="C145" s="15" t="s">
        <v>65</v>
      </c>
      <c r="D145" s="21" t="s">
        <v>275</v>
      </c>
      <c r="E145" s="19" t="s">
        <v>20</v>
      </c>
      <c r="F145" s="19">
        <v>1</v>
      </c>
      <c r="G145" s="22">
        <v>5549</v>
      </c>
    </row>
    <row r="146" spans="1:7" ht="31.5">
      <c r="A146" s="14">
        <f t="shared" si="2"/>
        <v>66</v>
      </c>
      <c r="B146" s="20" t="s">
        <v>177</v>
      </c>
      <c r="C146" s="15" t="s">
        <v>65</v>
      </c>
      <c r="D146" s="21" t="s">
        <v>274</v>
      </c>
      <c r="E146" s="19" t="s">
        <v>20</v>
      </c>
      <c r="F146" s="19">
        <v>1</v>
      </c>
      <c r="G146" s="22">
        <v>5549</v>
      </c>
    </row>
    <row r="147" spans="1:7" ht="31.5">
      <c r="A147" s="14">
        <f aca="true" t="shared" si="3" ref="A147:A174">A146+1</f>
        <v>67</v>
      </c>
      <c r="B147" s="20" t="s">
        <v>178</v>
      </c>
      <c r="C147" s="15" t="s">
        <v>65</v>
      </c>
      <c r="D147" s="21" t="s">
        <v>273</v>
      </c>
      <c r="E147" s="19" t="s">
        <v>20</v>
      </c>
      <c r="F147" s="19">
        <v>1</v>
      </c>
      <c r="G147" s="22">
        <v>5549</v>
      </c>
    </row>
    <row r="148" spans="1:7" ht="31.5">
      <c r="A148" s="14">
        <f t="shared" si="3"/>
        <v>68</v>
      </c>
      <c r="B148" s="20" t="s">
        <v>179</v>
      </c>
      <c r="C148" s="15" t="s">
        <v>65</v>
      </c>
      <c r="D148" s="21" t="s">
        <v>272</v>
      </c>
      <c r="E148" s="19" t="s">
        <v>20</v>
      </c>
      <c r="F148" s="19">
        <v>1</v>
      </c>
      <c r="G148" s="22">
        <v>4990</v>
      </c>
    </row>
    <row r="149" spans="1:7" ht="31.5">
      <c r="A149" s="14">
        <f t="shared" si="3"/>
        <v>69</v>
      </c>
      <c r="B149" s="20" t="s">
        <v>180</v>
      </c>
      <c r="C149" s="15" t="s">
        <v>65</v>
      </c>
      <c r="D149" s="21" t="s">
        <v>271</v>
      </c>
      <c r="E149" s="19" t="s">
        <v>20</v>
      </c>
      <c r="F149" s="19">
        <v>1</v>
      </c>
      <c r="G149" s="22">
        <v>2231</v>
      </c>
    </row>
    <row r="150" spans="1:7" ht="31.5">
      <c r="A150" s="14">
        <f t="shared" si="3"/>
        <v>70</v>
      </c>
      <c r="B150" s="20" t="s">
        <v>181</v>
      </c>
      <c r="C150" s="15" t="s">
        <v>65</v>
      </c>
      <c r="D150" s="21" t="s">
        <v>270</v>
      </c>
      <c r="E150" s="19" t="s">
        <v>20</v>
      </c>
      <c r="F150" s="19">
        <v>1</v>
      </c>
      <c r="G150" s="22">
        <v>841</v>
      </c>
    </row>
    <row r="151" spans="1:7" ht="47.25">
      <c r="A151" s="14">
        <f t="shared" si="3"/>
        <v>71</v>
      </c>
      <c r="B151" s="20" t="s">
        <v>182</v>
      </c>
      <c r="C151" s="15" t="s">
        <v>65</v>
      </c>
      <c r="D151" s="21" t="s">
        <v>269</v>
      </c>
      <c r="E151" s="19" t="s">
        <v>20</v>
      </c>
      <c r="F151" s="19">
        <v>1</v>
      </c>
      <c r="G151" s="22">
        <v>1872</v>
      </c>
    </row>
    <row r="152" spans="1:7" ht="31.5">
      <c r="A152" s="14">
        <f t="shared" si="3"/>
        <v>72</v>
      </c>
      <c r="B152" s="20" t="s">
        <v>156</v>
      </c>
      <c r="C152" s="15" t="s">
        <v>65</v>
      </c>
      <c r="D152" s="21" t="s">
        <v>268</v>
      </c>
      <c r="E152" s="19" t="s">
        <v>20</v>
      </c>
      <c r="F152" s="19">
        <v>1</v>
      </c>
      <c r="G152" s="22">
        <v>1600</v>
      </c>
    </row>
    <row r="153" spans="1:7" ht="31.5">
      <c r="A153" s="14">
        <f t="shared" si="3"/>
        <v>73</v>
      </c>
      <c r="B153" s="20" t="s">
        <v>183</v>
      </c>
      <c r="C153" s="15" t="s">
        <v>65</v>
      </c>
      <c r="D153" s="21" t="s">
        <v>267</v>
      </c>
      <c r="E153" s="19" t="s">
        <v>20</v>
      </c>
      <c r="F153" s="19">
        <v>1</v>
      </c>
      <c r="G153" s="22">
        <v>13770</v>
      </c>
    </row>
    <row r="154" spans="1:7" ht="31.5">
      <c r="A154" s="14">
        <f t="shared" si="3"/>
        <v>74</v>
      </c>
      <c r="B154" s="20" t="s">
        <v>184</v>
      </c>
      <c r="C154" s="15" t="s">
        <v>65</v>
      </c>
      <c r="D154" s="21" t="s">
        <v>309</v>
      </c>
      <c r="E154" s="19" t="s">
        <v>20</v>
      </c>
      <c r="F154" s="19">
        <v>1</v>
      </c>
      <c r="G154" s="22">
        <v>39000</v>
      </c>
    </row>
    <row r="155" spans="1:7" ht="31.5">
      <c r="A155" s="14">
        <f t="shared" si="3"/>
        <v>75</v>
      </c>
      <c r="B155" s="20" t="s">
        <v>185</v>
      </c>
      <c r="C155" s="15" t="s">
        <v>65</v>
      </c>
      <c r="D155" s="21" t="s">
        <v>211</v>
      </c>
      <c r="E155" s="19" t="s">
        <v>20</v>
      </c>
      <c r="F155" s="19">
        <v>1</v>
      </c>
      <c r="G155" s="22">
        <v>2578</v>
      </c>
    </row>
    <row r="156" spans="1:7" ht="31.5">
      <c r="A156" s="14">
        <f t="shared" si="3"/>
        <v>76</v>
      </c>
      <c r="B156" s="20" t="s">
        <v>186</v>
      </c>
      <c r="C156" s="15" t="s">
        <v>65</v>
      </c>
      <c r="D156" s="21" t="s">
        <v>266</v>
      </c>
      <c r="E156" s="19" t="s">
        <v>20</v>
      </c>
      <c r="F156" s="19">
        <v>1</v>
      </c>
      <c r="G156" s="22">
        <v>1250</v>
      </c>
    </row>
    <row r="157" spans="1:7" ht="47.25">
      <c r="A157" s="14">
        <f t="shared" si="3"/>
        <v>77</v>
      </c>
      <c r="B157" s="20" t="s">
        <v>187</v>
      </c>
      <c r="C157" s="15" t="s">
        <v>206</v>
      </c>
      <c r="D157" s="21" t="s">
        <v>265</v>
      </c>
      <c r="E157" s="19" t="s">
        <v>20</v>
      </c>
      <c r="F157" s="19">
        <v>1</v>
      </c>
      <c r="G157" s="22">
        <v>1050</v>
      </c>
    </row>
    <row r="158" spans="1:7" ht="31.5">
      <c r="A158" s="14">
        <f t="shared" si="3"/>
        <v>78</v>
      </c>
      <c r="B158" s="20" t="s">
        <v>188</v>
      </c>
      <c r="C158" s="15" t="s">
        <v>65</v>
      </c>
      <c r="D158" s="21" t="s">
        <v>264</v>
      </c>
      <c r="E158" s="19" t="s">
        <v>20</v>
      </c>
      <c r="F158" s="19">
        <v>1</v>
      </c>
      <c r="G158" s="22">
        <v>1448</v>
      </c>
    </row>
    <row r="159" spans="1:7" ht="31.5">
      <c r="A159" s="14">
        <f t="shared" si="3"/>
        <v>79</v>
      </c>
      <c r="B159" s="20" t="s">
        <v>189</v>
      </c>
      <c r="C159" s="15" t="s">
        <v>65</v>
      </c>
      <c r="D159" s="21" t="s">
        <v>263</v>
      </c>
      <c r="E159" s="19" t="s">
        <v>20</v>
      </c>
      <c r="F159" s="19">
        <v>1</v>
      </c>
      <c r="G159" s="22">
        <v>3900</v>
      </c>
    </row>
    <row r="160" spans="1:7" ht="31.5">
      <c r="A160" s="14">
        <f t="shared" si="3"/>
        <v>80</v>
      </c>
      <c r="B160" s="20" t="s">
        <v>190</v>
      </c>
      <c r="C160" s="15" t="s">
        <v>65</v>
      </c>
      <c r="D160" s="21" t="s">
        <v>262</v>
      </c>
      <c r="E160" s="19" t="s">
        <v>20</v>
      </c>
      <c r="F160" s="19">
        <v>1</v>
      </c>
      <c r="G160" s="22">
        <v>32614</v>
      </c>
    </row>
    <row r="161" spans="1:7" ht="31.5">
      <c r="A161" s="14">
        <f t="shared" si="3"/>
        <v>81</v>
      </c>
      <c r="B161" s="20" t="s">
        <v>191</v>
      </c>
      <c r="C161" s="15" t="s">
        <v>65</v>
      </c>
      <c r="D161" s="21" t="s">
        <v>261</v>
      </c>
      <c r="E161" s="19" t="s">
        <v>20</v>
      </c>
      <c r="F161" s="19">
        <v>1</v>
      </c>
      <c r="G161" s="22">
        <v>18500</v>
      </c>
    </row>
    <row r="162" spans="1:7" ht="31.5">
      <c r="A162" s="14">
        <f t="shared" si="3"/>
        <v>82</v>
      </c>
      <c r="B162" s="20" t="s">
        <v>192</v>
      </c>
      <c r="C162" s="15" t="s">
        <v>65</v>
      </c>
      <c r="D162" s="21" t="s">
        <v>260</v>
      </c>
      <c r="E162" s="19" t="s">
        <v>20</v>
      </c>
      <c r="F162" s="19">
        <v>1</v>
      </c>
      <c r="G162" s="22">
        <v>3590</v>
      </c>
    </row>
    <row r="163" spans="1:7" ht="31.5">
      <c r="A163" s="14">
        <f t="shared" si="3"/>
        <v>83</v>
      </c>
      <c r="B163" s="20" t="s">
        <v>193</v>
      </c>
      <c r="C163" s="15" t="s">
        <v>65</v>
      </c>
      <c r="D163" s="21" t="s">
        <v>259</v>
      </c>
      <c r="E163" s="19" t="s">
        <v>20</v>
      </c>
      <c r="F163" s="19">
        <v>1</v>
      </c>
      <c r="G163" s="22">
        <v>42000</v>
      </c>
    </row>
    <row r="164" spans="1:7" ht="31.5">
      <c r="A164" s="14">
        <f t="shared" si="3"/>
        <v>84</v>
      </c>
      <c r="B164" s="20" t="s">
        <v>194</v>
      </c>
      <c r="C164" s="15" t="s">
        <v>65</v>
      </c>
      <c r="D164" s="21" t="s">
        <v>258</v>
      </c>
      <c r="E164" s="19" t="s">
        <v>20</v>
      </c>
      <c r="F164" s="19">
        <v>1</v>
      </c>
      <c r="G164" s="22">
        <v>3594</v>
      </c>
    </row>
    <row r="165" spans="1:7" ht="31.5">
      <c r="A165" s="14">
        <f t="shared" si="3"/>
        <v>85</v>
      </c>
      <c r="B165" s="20" t="s">
        <v>195</v>
      </c>
      <c r="C165" s="15" t="s">
        <v>65</v>
      </c>
      <c r="D165" s="21" t="s">
        <v>257</v>
      </c>
      <c r="E165" s="19" t="s">
        <v>20</v>
      </c>
      <c r="F165" s="19">
        <v>1</v>
      </c>
      <c r="G165" s="22">
        <v>2895</v>
      </c>
    </row>
    <row r="166" spans="1:7" ht="31.5">
      <c r="A166" s="14">
        <f t="shared" si="3"/>
        <v>86</v>
      </c>
      <c r="B166" s="20" t="s">
        <v>196</v>
      </c>
      <c r="C166" s="15" t="s">
        <v>65</v>
      </c>
      <c r="D166" s="21" t="s">
        <v>256</v>
      </c>
      <c r="E166" s="19" t="s">
        <v>20</v>
      </c>
      <c r="F166" s="19">
        <v>1</v>
      </c>
      <c r="G166" s="22">
        <v>2320</v>
      </c>
    </row>
    <row r="167" spans="1:7" ht="31.5">
      <c r="A167" s="14">
        <f t="shared" si="3"/>
        <v>87</v>
      </c>
      <c r="B167" s="20" t="s">
        <v>197</v>
      </c>
      <c r="C167" s="15" t="s">
        <v>65</v>
      </c>
      <c r="D167" s="21" t="s">
        <v>255</v>
      </c>
      <c r="E167" s="19" t="s">
        <v>20</v>
      </c>
      <c r="F167" s="19">
        <v>1</v>
      </c>
      <c r="G167" s="22">
        <v>740</v>
      </c>
    </row>
    <row r="168" spans="1:7" ht="31.5">
      <c r="A168" s="14">
        <f t="shared" si="3"/>
        <v>88</v>
      </c>
      <c r="B168" s="20" t="s">
        <v>198</v>
      </c>
      <c r="C168" s="15" t="s">
        <v>65</v>
      </c>
      <c r="D168" s="21" t="s">
        <v>254</v>
      </c>
      <c r="E168" s="19" t="s">
        <v>20</v>
      </c>
      <c r="F168" s="19">
        <v>1</v>
      </c>
      <c r="G168" s="22">
        <v>1001</v>
      </c>
    </row>
    <row r="169" spans="1:7" ht="31.5">
      <c r="A169" s="14">
        <f t="shared" si="3"/>
        <v>89</v>
      </c>
      <c r="B169" s="20" t="s">
        <v>199</v>
      </c>
      <c r="C169" s="15" t="s">
        <v>65</v>
      </c>
      <c r="D169" s="21" t="s">
        <v>253</v>
      </c>
      <c r="E169" s="19" t="s">
        <v>20</v>
      </c>
      <c r="F169" s="19">
        <v>1</v>
      </c>
      <c r="G169" s="22">
        <v>1200</v>
      </c>
    </row>
    <row r="170" spans="1:7" ht="68.25" customHeight="1">
      <c r="A170" s="14">
        <f t="shared" si="3"/>
        <v>90</v>
      </c>
      <c r="B170" s="20" t="s">
        <v>209</v>
      </c>
      <c r="C170" s="15" t="s">
        <v>206</v>
      </c>
      <c r="D170" s="21" t="s">
        <v>252</v>
      </c>
      <c r="E170" s="19" t="s">
        <v>20</v>
      </c>
      <c r="F170" s="19">
        <v>1</v>
      </c>
      <c r="G170" s="22">
        <v>2450</v>
      </c>
    </row>
    <row r="171" spans="1:7" ht="66.75" customHeight="1">
      <c r="A171" s="14">
        <f t="shared" si="3"/>
        <v>91</v>
      </c>
      <c r="B171" s="20" t="s">
        <v>200</v>
      </c>
      <c r="C171" s="15" t="s">
        <v>206</v>
      </c>
      <c r="D171" s="21" t="s">
        <v>251</v>
      </c>
      <c r="E171" s="19" t="s">
        <v>20</v>
      </c>
      <c r="F171" s="19">
        <v>1</v>
      </c>
      <c r="G171" s="22">
        <v>14000</v>
      </c>
    </row>
    <row r="172" spans="1:7" ht="31.5">
      <c r="A172" s="14">
        <f t="shared" si="3"/>
        <v>92</v>
      </c>
      <c r="B172" s="20" t="s">
        <v>201</v>
      </c>
      <c r="C172" s="15" t="s">
        <v>65</v>
      </c>
      <c r="D172" s="21" t="s">
        <v>250</v>
      </c>
      <c r="E172" s="19" t="s">
        <v>20</v>
      </c>
      <c r="F172" s="19">
        <v>1</v>
      </c>
      <c r="G172" s="22">
        <v>7800</v>
      </c>
    </row>
    <row r="173" spans="1:7" ht="31.5">
      <c r="A173" s="14">
        <f t="shared" si="3"/>
        <v>93</v>
      </c>
      <c r="B173" s="20" t="s">
        <v>202</v>
      </c>
      <c r="C173" s="15" t="s">
        <v>65</v>
      </c>
      <c r="D173" s="21" t="s">
        <v>249</v>
      </c>
      <c r="E173" s="19" t="s">
        <v>20</v>
      </c>
      <c r="F173" s="19">
        <v>1</v>
      </c>
      <c r="G173" s="22">
        <v>8721</v>
      </c>
    </row>
    <row r="174" spans="1:7" ht="81.75" customHeight="1">
      <c r="A174" s="14">
        <f t="shared" si="3"/>
        <v>94</v>
      </c>
      <c r="B174" s="20" t="s">
        <v>203</v>
      </c>
      <c r="C174" s="15" t="s">
        <v>206</v>
      </c>
      <c r="D174" s="21" t="s">
        <v>248</v>
      </c>
      <c r="E174" s="19" t="s">
        <v>20</v>
      </c>
      <c r="F174" s="19">
        <v>1</v>
      </c>
      <c r="G174" s="22">
        <v>35000</v>
      </c>
    </row>
    <row r="175" spans="1:9" ht="15.75">
      <c r="A175" s="51" t="s">
        <v>14</v>
      </c>
      <c r="B175" s="51"/>
      <c r="C175" s="51"/>
      <c r="D175" s="51"/>
      <c r="E175" s="51"/>
      <c r="F175" s="14">
        <f>SUM(F81:F174)</f>
        <v>226</v>
      </c>
      <c r="G175" s="23">
        <f>SUM(G81:G174)</f>
        <v>3697873.99</v>
      </c>
      <c r="I175" t="s">
        <v>305</v>
      </c>
    </row>
    <row r="176" spans="1:9" ht="15.75">
      <c r="A176" s="29"/>
      <c r="B176" s="24"/>
      <c r="C176" s="24"/>
      <c r="D176" s="24"/>
      <c r="E176" s="24"/>
      <c r="F176" s="24"/>
      <c r="G176" s="24"/>
      <c r="I176" s="41">
        <v>1802627.99</v>
      </c>
    </row>
    <row r="177" spans="1:9" ht="18.75">
      <c r="A177" s="1"/>
      <c r="I177" s="35"/>
    </row>
    <row r="178" ht="15">
      <c r="G178" s="35"/>
    </row>
  </sheetData>
  <sheetProtection/>
  <mergeCells count="9">
    <mergeCell ref="A78:G78"/>
    <mergeCell ref="A7:F8"/>
    <mergeCell ref="A76:E76"/>
    <mergeCell ref="A175:E175"/>
    <mergeCell ref="A2:F2"/>
    <mergeCell ref="A3:F3"/>
    <mergeCell ref="A4:F4"/>
    <mergeCell ref="A5:F5"/>
    <mergeCell ref="A45:E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2019-05-30T09:10:35Z</dcterms:created>
  <dcterms:modified xsi:type="dcterms:W3CDTF">2019-05-31T03:25:44Z</dcterms:modified>
  <cp:category/>
  <cp:version/>
  <cp:contentType/>
  <cp:contentStatus/>
</cp:coreProperties>
</file>