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65521" windowWidth="16425" windowHeight="12450" activeTab="0"/>
  </bookViews>
  <sheets>
    <sheet name="на 01.10.2022г" sheetId="1" r:id="rId1"/>
  </sheets>
  <definedNames>
    <definedName name="_xlnm.Print_Area" localSheetId="0">'на 01.10.2022г'!$A$1:$K$55</definedName>
  </definedNames>
  <calcPr fullCalcOnLoad="1"/>
</workbook>
</file>

<file path=xl/sharedStrings.xml><?xml version="1.0" encoding="utf-8"?>
<sst xmlns="http://schemas.openxmlformats.org/spreadsheetml/2006/main" count="116" uniqueCount="113">
  <si>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</si>
  <si>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</si>
  <si>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</si>
  <si>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</si>
  <si>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</si>
  <si>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</si>
  <si>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</si>
  <si>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</si>
  <si>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</si>
  <si>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</si>
  <si>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</si>
  <si>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</si>
  <si>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</si>
  <si>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</si>
  <si>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</si>
  <si>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</si>
  <si>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</si>
  <si>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</si>
  <si>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</si>
  <si>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</si>
  <si>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</si>
  <si>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</si>
  <si>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</si>
  <si>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</si>
  <si>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</si>
  <si>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</si>
  <si>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</si>
  <si>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</si>
  <si>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</si>
  <si>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</si>
  <si>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</si>
  <si>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</si>
  <si>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</si>
  <si>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</si>
  <si>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</si>
  <si>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Расходы - всего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</si>
  <si>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</si>
  <si>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</si>
  <si>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</si>
  <si>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</si>
  <si>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</si>
  <si>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</si>
  <si>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</si>
  <si>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</si>
  <si>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</si>
  <si>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</si>
  <si>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</si>
  <si>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</si>
  <si>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</si>
  <si>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</si>
  <si>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</si>
  <si>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</si>
  <si>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</si>
  <si>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</si>
  <si>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</si>
  <si>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</si>
  <si>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</si>
  <si>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</si>
  <si>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</si>
  <si>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</si>
  <si>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</si>
  <si>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</si>
  <si>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</si>
  <si>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</si>
  <si>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</si>
  <si>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</si>
  <si>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</si>
  <si>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</si>
  <si>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</si>
  <si>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</si>
  <si>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</si>
  <si>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</si>
  <si>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</si>
  <si>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</si>
  <si>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</si>
  <si>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</si>
  <si>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</si>
  <si>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</si>
  <si>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</si>
  <si>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</si>
  <si>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</si>
  <si>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</si>
  <si>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</si>
  <si>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</si>
  <si>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</si>
  <si>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</si>
  <si>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</si>
  <si>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</si>
  <si>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</si>
  <si>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</si>
  <si>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</si>
  <si>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</si>
  <si>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</si>
  <si>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</si>
  <si>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</si>
  <si>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</si>
  <si>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</si>
  <si>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Боковик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</si>
  <si>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</si>
  <si>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</si>
  <si>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</si>
  <si>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</si>
  <si>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</si>
  <si>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Уточненный план</t>
  </si>
  <si>
    <t>Кассовое исполнение</t>
  </si>
  <si>
    <t>Информация по муниципальному образованию "Онгудайский район"</t>
  </si>
  <si>
    <t>Раздел, подраздел</t>
  </si>
  <si>
    <t>Наименование показателя</t>
  </si>
  <si>
    <t>на 01.10.2021г</t>
  </si>
  <si>
    <t>на 01.10.2022г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</si>
  <si>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9 месяцев 2022 года в сравнении с исполнением за 9 месяцев 2021 года</t>
  </si>
  <si>
    <t xml:space="preserve">Кассовое исполнение  на 01.10.2021 г </t>
  </si>
  <si>
    <t>Темп роста в 2022 г по сравнению с 2021 годом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</si>
</sst>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"/>
  </numFmts>
  <fonts count="60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05E83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A5C8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Border="1" applyAlignment="1">
      <alignment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4" fillId="34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172" fontId="56" fillId="35" borderId="10" xfId="0" applyNumberFormat="1" applyFont="1" applyFill="1" applyBorder="1" applyAlignment="1">
      <alignment horizontal="right" vertical="top" wrapText="1"/>
    </xf>
    <xf numFmtId="180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172" fontId="57" fillId="35" borderId="10" xfId="0" applyNumberFormat="1" applyFont="1" applyFill="1" applyBorder="1" applyAlignment="1">
      <alignment horizontal="right" vertical="top" wrapText="1"/>
    </xf>
    <xf numFmtId="180" fontId="52" fillId="0" borderId="1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4" fillId="0" borderId="0" xfId="96" applyFont="1" applyBorder="1" applyAlignment="1">
      <alignment horizontal="center" wrapText="1"/>
      <protection/>
    </xf>
    <xf numFmtId="0" fontId="6" fillId="0" borderId="0" xfId="95" applyFont="1" applyAlignment="1">
      <alignment wrapText="1"/>
      <protection/>
    </xf>
    <xf numFmtId="0" fontId="52" fillId="0" borderId="0" xfId="0" applyFont="1" applyBorder="1" applyAlignment="1">
      <alignment wrapText="1"/>
    </xf>
    <xf numFmtId="0" fontId="4" fillId="0" borderId="0" xfId="96" applyFont="1" applyBorder="1" applyAlignment="1">
      <alignment horizontal="center" vertical="center" wrapText="1"/>
      <protection/>
    </xf>
    <xf numFmtId="0" fontId="6" fillId="0" borderId="0" xfId="96" applyFont="1" applyAlignment="1">
      <alignment vertical="center" wrapText="1"/>
      <protection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4" fontId="58" fillId="35" borderId="16" xfId="0" applyNumberFormat="1" applyFont="1" applyFill="1" applyBorder="1" applyAlignment="1">
      <alignment horizontal="right"/>
    </xf>
    <xf numFmtId="4" fontId="59" fillId="35" borderId="16" xfId="0" applyNumberFormat="1" applyFont="1" applyFill="1" applyBorder="1" applyAlignment="1">
      <alignment horizontal="right"/>
    </xf>
    <xf numFmtId="180" fontId="52" fillId="0" borderId="0" xfId="0" applyNumberFormat="1" applyFont="1" applyBorder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_прилож 8,10 -2008г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6"/>
  <sheetViews>
    <sheetView tabSelected="1" view="pageBreakPreview" zoomScaleSheetLayoutView="100" zoomScalePageLayoutView="0" workbookViewId="0" topLeftCell="B1">
      <selection activeCell="H11" sqref="H11"/>
    </sheetView>
  </sheetViews>
  <sheetFormatPr defaultColWidth="9.00390625" defaultRowHeight="16.5"/>
  <cols>
    <col min="1" max="1" width="2.00390625" style="2" hidden="1" customWidth="1"/>
    <col min="2" max="2" width="49.625" style="17" customWidth="1"/>
    <col min="3" max="3" width="9.00390625" style="17" customWidth="1"/>
    <col min="4" max="5" width="17.75390625" style="2" hidden="1" customWidth="1"/>
    <col min="6" max="6" width="14.75390625" style="2" hidden="1" customWidth="1"/>
    <col min="7" max="7" width="12.625" style="2" hidden="1" customWidth="1"/>
    <col min="8" max="11" width="12.625" style="2" customWidth="1"/>
    <col min="12" max="16384" width="9.00390625" style="2" customWidth="1"/>
  </cols>
  <sheetData>
    <row r="1" spans="1:11" ht="16.5" customHeight="1">
      <c r="A1" s="26" t="s">
        <v>105</v>
      </c>
      <c r="B1" s="27"/>
      <c r="C1" s="27"/>
      <c r="D1" s="24"/>
      <c r="E1" s="24"/>
      <c r="F1" s="24"/>
      <c r="G1" s="24"/>
      <c r="H1" s="25"/>
      <c r="I1" s="25"/>
      <c r="J1" s="25"/>
      <c r="K1" s="25"/>
    </row>
    <row r="2" spans="1:11" ht="38.25" customHeight="1">
      <c r="A2" s="23" t="s">
        <v>110</v>
      </c>
      <c r="B2" s="24"/>
      <c r="C2" s="24"/>
      <c r="D2" s="24"/>
      <c r="E2" s="24"/>
      <c r="F2" s="24"/>
      <c r="G2" s="24"/>
      <c r="H2" s="25"/>
      <c r="I2" s="25"/>
      <c r="J2" s="25"/>
      <c r="K2" s="25"/>
    </row>
    <row r="3" spans="1:7" ht="15" hidden="1">
      <c r="A3" s="3"/>
      <c r="B3" s="4"/>
      <c r="C3" s="4">
        <v>1000</v>
      </c>
      <c r="D3" s="5"/>
      <c r="E3" s="5"/>
      <c r="F3" s="5"/>
      <c r="G3" s="5"/>
    </row>
    <row r="4" spans="1:11" ht="33.75" customHeight="1">
      <c r="A4" s="6" t="s">
        <v>97</v>
      </c>
      <c r="B4" s="19" t="s">
        <v>107</v>
      </c>
      <c r="C4" s="19" t="s">
        <v>106</v>
      </c>
      <c r="D4" s="21" t="s">
        <v>108</v>
      </c>
      <c r="E4" s="22"/>
      <c r="F4" s="21" t="s">
        <v>109</v>
      </c>
      <c r="G4" s="22"/>
      <c r="H4" s="28" t="s">
        <v>111</v>
      </c>
      <c r="I4" s="28" t="s">
        <v>109</v>
      </c>
      <c r="J4" s="29"/>
      <c r="K4" s="28" t="s">
        <v>112</v>
      </c>
    </row>
    <row r="5" spans="1:11" ht="51">
      <c r="A5" s="7"/>
      <c r="B5" s="20"/>
      <c r="C5" s="20"/>
      <c r="D5" s="8" t="s">
        <v>1</v>
      </c>
      <c r="E5" s="8" t="s">
        <v>80</v>
      </c>
      <c r="F5" s="8" t="s">
        <v>1</v>
      </c>
      <c r="G5" s="8" t="s">
        <v>80</v>
      </c>
      <c r="H5" s="29"/>
      <c r="I5" s="1" t="s">
        <v>103</v>
      </c>
      <c r="J5" s="1" t="s">
        <v>104</v>
      </c>
      <c r="K5" s="29"/>
    </row>
    <row r="6" spans="1:11" s="12" customFormat="1" ht="15">
      <c r="A6" s="9"/>
      <c r="B6" s="13" t="s">
        <v>99</v>
      </c>
      <c r="C6" s="13" t="s">
        <v>69</v>
      </c>
      <c r="D6" s="10">
        <v>53466597.74</v>
      </c>
      <c r="E6" s="10">
        <v>35954088.16</v>
      </c>
      <c r="F6" s="31">
        <v>59654958.29</v>
      </c>
      <c r="G6" s="31">
        <v>37883379.97</v>
      </c>
      <c r="H6" s="11">
        <f>E6/$C$3</f>
        <v>35954.08816</v>
      </c>
      <c r="I6" s="11">
        <f aca="true" t="shared" si="0" ref="H6:J54">F6/$C$3</f>
        <v>59654.95829</v>
      </c>
      <c r="J6" s="11">
        <f t="shared" si="0"/>
        <v>37883.37997</v>
      </c>
      <c r="K6" s="11">
        <f>J6/H6*100</f>
        <v>105.36598731530728</v>
      </c>
    </row>
    <row r="7" spans="1:11" ht="25.5">
      <c r="A7" s="18"/>
      <c r="B7" s="14" t="s">
        <v>37</v>
      </c>
      <c r="C7" s="14" t="s">
        <v>10</v>
      </c>
      <c r="D7" s="15">
        <v>7022697.79</v>
      </c>
      <c r="E7" s="15">
        <v>4980522.58</v>
      </c>
      <c r="F7" s="30">
        <v>7086636.07</v>
      </c>
      <c r="G7" s="30">
        <v>5304639.95</v>
      </c>
      <c r="H7" s="16">
        <f t="shared" si="0"/>
        <v>4980.52258</v>
      </c>
      <c r="I7" s="16">
        <f t="shared" si="0"/>
        <v>7086.6360700000005</v>
      </c>
      <c r="J7" s="16">
        <f t="shared" si="0"/>
        <v>5304.63995</v>
      </c>
      <c r="K7" s="16">
        <f aca="true" t="shared" si="1" ref="K7:K54">J7/H7*100</f>
        <v>106.50769803356658</v>
      </c>
    </row>
    <row r="8" spans="1:11" ht="38.25">
      <c r="A8" s="18"/>
      <c r="B8" s="14" t="s">
        <v>47</v>
      </c>
      <c r="C8" s="14" t="s">
        <v>84</v>
      </c>
      <c r="D8" s="15">
        <v>2092820</v>
      </c>
      <c r="E8" s="15">
        <v>1353939.93</v>
      </c>
      <c r="F8" s="30">
        <v>2044600.99</v>
      </c>
      <c r="G8" s="30">
        <v>1492369.15</v>
      </c>
      <c r="H8" s="16">
        <f t="shared" si="0"/>
        <v>1353.93993</v>
      </c>
      <c r="I8" s="16">
        <f t="shared" si="0"/>
        <v>2044.60099</v>
      </c>
      <c r="J8" s="16">
        <f t="shared" si="0"/>
        <v>1492.36915</v>
      </c>
      <c r="K8" s="16">
        <f t="shared" si="1"/>
        <v>110.22417737543202</v>
      </c>
    </row>
    <row r="9" spans="1:11" ht="38.25">
      <c r="A9" s="18"/>
      <c r="B9" s="14" t="s">
        <v>45</v>
      </c>
      <c r="C9" s="14" t="s">
        <v>0</v>
      </c>
      <c r="D9" s="15">
        <v>34456344.44</v>
      </c>
      <c r="E9" s="15">
        <v>23059111.36</v>
      </c>
      <c r="F9" s="30">
        <v>36002032.7</v>
      </c>
      <c r="G9" s="30">
        <v>23602531.71</v>
      </c>
      <c r="H9" s="16">
        <f t="shared" si="0"/>
        <v>23059.11136</v>
      </c>
      <c r="I9" s="16">
        <f t="shared" si="0"/>
        <v>36002.0327</v>
      </c>
      <c r="J9" s="16">
        <f t="shared" si="0"/>
        <v>23602.53171</v>
      </c>
      <c r="K9" s="16">
        <f t="shared" si="1"/>
        <v>102.35664046855968</v>
      </c>
    </row>
    <row r="10" spans="1:11" ht="15">
      <c r="A10" s="18"/>
      <c r="B10" s="14" t="s">
        <v>22</v>
      </c>
      <c r="C10" s="14" t="s">
        <v>23</v>
      </c>
      <c r="D10" s="15">
        <v>9400</v>
      </c>
      <c r="E10" s="15">
        <v>0</v>
      </c>
      <c r="F10" s="30">
        <v>84700</v>
      </c>
      <c r="G10" s="30">
        <v>84700</v>
      </c>
      <c r="H10" s="16">
        <f t="shared" si="0"/>
        <v>0</v>
      </c>
      <c r="I10" s="16">
        <f t="shared" si="0"/>
        <v>84.7</v>
      </c>
      <c r="J10" s="16">
        <f t="shared" si="0"/>
        <v>84.7</v>
      </c>
      <c r="K10" s="16">
        <v>0</v>
      </c>
    </row>
    <row r="11" spans="1:11" ht="25.5">
      <c r="A11" s="18"/>
      <c r="B11" s="14" t="s">
        <v>53</v>
      </c>
      <c r="C11" s="14" t="s">
        <v>40</v>
      </c>
      <c r="D11" s="15">
        <v>6763760</v>
      </c>
      <c r="E11" s="15">
        <v>4790467.83</v>
      </c>
      <c r="F11" s="30">
        <v>7141746.22</v>
      </c>
      <c r="G11" s="30">
        <v>5247723.67</v>
      </c>
      <c r="H11" s="16">
        <f t="shared" si="0"/>
        <v>4790.4678300000005</v>
      </c>
      <c r="I11" s="16">
        <f t="shared" si="0"/>
        <v>7141.74622</v>
      </c>
      <c r="J11" s="16">
        <f t="shared" si="0"/>
        <v>5247.72367</v>
      </c>
      <c r="K11" s="16">
        <f t="shared" si="1"/>
        <v>109.54511868624739</v>
      </c>
    </row>
    <row r="12" spans="1:11" ht="15">
      <c r="A12" s="18"/>
      <c r="B12" s="14" t="s">
        <v>71</v>
      </c>
      <c r="C12" s="14" t="s">
        <v>11</v>
      </c>
      <c r="D12" s="15">
        <v>963118.18</v>
      </c>
      <c r="E12" s="15">
        <v>895475.14</v>
      </c>
      <c r="F12" s="30">
        <v>1265953.53</v>
      </c>
      <c r="G12" s="30">
        <v>1262028.42</v>
      </c>
      <c r="H12" s="16">
        <f t="shared" si="0"/>
        <v>895.47514</v>
      </c>
      <c r="I12" s="16">
        <f t="shared" si="0"/>
        <v>1265.95353</v>
      </c>
      <c r="J12" s="16">
        <f t="shared" si="0"/>
        <v>1262.0284199999999</v>
      </c>
      <c r="K12" s="16">
        <f t="shared" si="1"/>
        <v>140.9339426217907</v>
      </c>
    </row>
    <row r="13" spans="1:11" ht="15">
      <c r="A13" s="18"/>
      <c r="B13" s="14" t="s">
        <v>44</v>
      </c>
      <c r="C13" s="14" t="s">
        <v>61</v>
      </c>
      <c r="D13" s="15">
        <v>798740.95</v>
      </c>
      <c r="E13" s="15">
        <v>0</v>
      </c>
      <c r="F13" s="30">
        <v>4666588.78</v>
      </c>
      <c r="G13" s="30">
        <v>0</v>
      </c>
      <c r="H13" s="16">
        <f t="shared" si="0"/>
        <v>0</v>
      </c>
      <c r="I13" s="16">
        <f t="shared" si="0"/>
        <v>4666.58878</v>
      </c>
      <c r="J13" s="16">
        <f t="shared" si="0"/>
        <v>0</v>
      </c>
      <c r="K13" s="16">
        <v>0</v>
      </c>
    </row>
    <row r="14" spans="1:11" ht="15">
      <c r="A14" s="18"/>
      <c r="B14" s="14" t="s">
        <v>32</v>
      </c>
      <c r="C14" s="14" t="s">
        <v>3</v>
      </c>
      <c r="D14" s="15">
        <v>1359716.38</v>
      </c>
      <c r="E14" s="15">
        <v>874571.32</v>
      </c>
      <c r="F14" s="30">
        <v>1362700</v>
      </c>
      <c r="G14" s="30">
        <v>889387.07</v>
      </c>
      <c r="H14" s="16">
        <f t="shared" si="0"/>
        <v>874.5713199999999</v>
      </c>
      <c r="I14" s="16">
        <f t="shared" si="0"/>
        <v>1362.7</v>
      </c>
      <c r="J14" s="16">
        <f t="shared" si="0"/>
        <v>889.38707</v>
      </c>
      <c r="K14" s="16">
        <f t="shared" si="1"/>
        <v>101.69405852458095</v>
      </c>
    </row>
    <row r="15" spans="1:11" s="12" customFormat="1" ht="15">
      <c r="A15" s="9"/>
      <c r="B15" s="13" t="s">
        <v>59</v>
      </c>
      <c r="C15" s="13" t="s">
        <v>87</v>
      </c>
      <c r="D15" s="10">
        <v>1066800</v>
      </c>
      <c r="E15" s="10">
        <v>792804.64</v>
      </c>
      <c r="F15" s="31">
        <v>1147000</v>
      </c>
      <c r="G15" s="31">
        <v>797614.93</v>
      </c>
      <c r="H15" s="11">
        <f t="shared" si="0"/>
        <v>792.8046400000001</v>
      </c>
      <c r="I15" s="11">
        <f t="shared" si="0"/>
        <v>1147</v>
      </c>
      <c r="J15" s="11">
        <f t="shared" si="0"/>
        <v>797.6149300000001</v>
      </c>
      <c r="K15" s="11">
        <f t="shared" si="1"/>
        <v>100.60674342168329</v>
      </c>
    </row>
    <row r="16" spans="1:11" ht="15">
      <c r="A16" s="18"/>
      <c r="B16" s="14" t="s">
        <v>19</v>
      </c>
      <c r="C16" s="14" t="s">
        <v>98</v>
      </c>
      <c r="D16" s="15">
        <v>1066800</v>
      </c>
      <c r="E16" s="15">
        <v>792804.64</v>
      </c>
      <c r="F16" s="30">
        <v>1147000</v>
      </c>
      <c r="G16" s="30">
        <v>797614.93</v>
      </c>
      <c r="H16" s="16">
        <f t="shared" si="0"/>
        <v>792.8046400000001</v>
      </c>
      <c r="I16" s="16">
        <f t="shared" si="0"/>
        <v>1147</v>
      </c>
      <c r="J16" s="16">
        <f t="shared" si="0"/>
        <v>797.6149300000001</v>
      </c>
      <c r="K16" s="16">
        <f t="shared" si="1"/>
        <v>100.60674342168329</v>
      </c>
    </row>
    <row r="17" spans="1:11" s="12" customFormat="1" ht="25.5">
      <c r="A17" s="9"/>
      <c r="B17" s="13" t="s">
        <v>77</v>
      </c>
      <c r="C17" s="13" t="s">
        <v>50</v>
      </c>
      <c r="D17" s="10">
        <v>6180442</v>
      </c>
      <c r="E17" s="10">
        <v>4308268.16</v>
      </c>
      <c r="F17" s="31">
        <v>5989417.8</v>
      </c>
      <c r="G17" s="31">
        <v>3752821.07</v>
      </c>
      <c r="H17" s="11">
        <f t="shared" si="0"/>
        <v>4308.2681600000005</v>
      </c>
      <c r="I17" s="11">
        <f t="shared" si="0"/>
        <v>5989.4178</v>
      </c>
      <c r="J17" s="11">
        <f t="shared" si="0"/>
        <v>3752.82107</v>
      </c>
      <c r="K17" s="11">
        <f t="shared" si="1"/>
        <v>87.10741603419596</v>
      </c>
    </row>
    <row r="18" spans="1:11" ht="25.5">
      <c r="A18" s="18"/>
      <c r="B18" s="14" t="s">
        <v>46</v>
      </c>
      <c r="C18" s="14" t="s">
        <v>34</v>
      </c>
      <c r="D18" s="15">
        <v>5251425</v>
      </c>
      <c r="E18" s="15">
        <v>4061928.5</v>
      </c>
      <c r="F18" s="30">
        <v>5524086.1</v>
      </c>
      <c r="G18" s="30">
        <v>3668280</v>
      </c>
      <c r="H18" s="16">
        <f t="shared" si="0"/>
        <v>4061.9285</v>
      </c>
      <c r="I18" s="16">
        <f t="shared" si="0"/>
        <v>5524.0860999999995</v>
      </c>
      <c r="J18" s="16">
        <f t="shared" si="0"/>
        <v>3668.28</v>
      </c>
      <c r="K18" s="16">
        <f t="shared" si="1"/>
        <v>90.30882744489472</v>
      </c>
    </row>
    <row r="19" spans="1:11" ht="15">
      <c r="A19" s="18"/>
      <c r="B19" s="14" t="s">
        <v>5</v>
      </c>
      <c r="C19" s="14" t="s">
        <v>25</v>
      </c>
      <c r="D19" s="15">
        <v>732217</v>
      </c>
      <c r="E19" s="15">
        <v>246339.66</v>
      </c>
      <c r="F19" s="30">
        <v>369686</v>
      </c>
      <c r="G19" s="30">
        <v>72061.07</v>
      </c>
      <c r="H19" s="16">
        <f t="shared" si="0"/>
        <v>246.33966</v>
      </c>
      <c r="I19" s="16">
        <f t="shared" si="0"/>
        <v>369.686</v>
      </c>
      <c r="J19" s="16">
        <f t="shared" si="0"/>
        <v>72.06107</v>
      </c>
      <c r="K19" s="16">
        <f t="shared" si="1"/>
        <v>29.252727717493805</v>
      </c>
    </row>
    <row r="20" spans="1:11" ht="25.5">
      <c r="A20" s="18"/>
      <c r="B20" s="14" t="s">
        <v>20</v>
      </c>
      <c r="C20" s="14" t="s">
        <v>54</v>
      </c>
      <c r="D20" s="15">
        <v>196800</v>
      </c>
      <c r="E20" s="15">
        <v>0</v>
      </c>
      <c r="F20" s="30">
        <v>95645.7</v>
      </c>
      <c r="G20" s="30">
        <v>12480</v>
      </c>
      <c r="H20" s="16">
        <f t="shared" si="0"/>
        <v>0</v>
      </c>
      <c r="I20" s="16">
        <f t="shared" si="0"/>
        <v>95.64569999999999</v>
      </c>
      <c r="J20" s="16">
        <f t="shared" si="0"/>
        <v>12.48</v>
      </c>
      <c r="K20" s="16" t="e">
        <f t="shared" si="1"/>
        <v>#DIV/0!</v>
      </c>
    </row>
    <row r="21" spans="1:11" s="12" customFormat="1" ht="15">
      <c r="A21" s="9"/>
      <c r="B21" s="13" t="s">
        <v>38</v>
      </c>
      <c r="C21" s="13" t="s">
        <v>63</v>
      </c>
      <c r="D21" s="10">
        <v>61245888.19</v>
      </c>
      <c r="E21" s="10">
        <v>39972176.06</v>
      </c>
      <c r="F21" s="31">
        <v>47424020.67</v>
      </c>
      <c r="G21" s="31">
        <v>26315700.18</v>
      </c>
      <c r="H21" s="11">
        <f t="shared" si="0"/>
        <v>39972.176060000005</v>
      </c>
      <c r="I21" s="11">
        <f t="shared" si="0"/>
        <v>47424.020670000005</v>
      </c>
      <c r="J21" s="11">
        <f t="shared" si="0"/>
        <v>26315.70018</v>
      </c>
      <c r="K21" s="11">
        <f t="shared" si="1"/>
        <v>65.83504520869458</v>
      </c>
    </row>
    <row r="22" spans="1:11" ht="15">
      <c r="A22" s="18"/>
      <c r="B22" s="14" t="s">
        <v>96</v>
      </c>
      <c r="C22" s="14" t="s">
        <v>66</v>
      </c>
      <c r="D22" s="15">
        <v>1042574.83</v>
      </c>
      <c r="E22" s="15">
        <v>408871</v>
      </c>
      <c r="F22" s="30">
        <v>719880</v>
      </c>
      <c r="G22" s="30">
        <v>382677.3</v>
      </c>
      <c r="H22" s="16">
        <f t="shared" si="0"/>
        <v>408.871</v>
      </c>
      <c r="I22" s="16">
        <f t="shared" si="0"/>
        <v>719.88</v>
      </c>
      <c r="J22" s="16">
        <f t="shared" si="0"/>
        <v>382.6773</v>
      </c>
      <c r="K22" s="16">
        <f t="shared" si="1"/>
        <v>93.5936517874831</v>
      </c>
    </row>
    <row r="23" spans="1:11" ht="15">
      <c r="A23" s="18"/>
      <c r="B23" s="14" t="s">
        <v>83</v>
      </c>
      <c r="C23" s="14" t="s">
        <v>88</v>
      </c>
      <c r="D23" s="15">
        <v>2326184.53</v>
      </c>
      <c r="E23" s="15">
        <v>772300</v>
      </c>
      <c r="F23" s="30"/>
      <c r="G23" s="30"/>
      <c r="H23" s="16">
        <f t="shared" si="0"/>
        <v>772.3</v>
      </c>
      <c r="I23" s="16">
        <f t="shared" si="0"/>
        <v>0</v>
      </c>
      <c r="J23" s="16">
        <f t="shared" si="0"/>
        <v>0</v>
      </c>
      <c r="K23" s="16">
        <v>0</v>
      </c>
    </row>
    <row r="24" spans="1:11" ht="15">
      <c r="A24" s="18"/>
      <c r="B24" s="14" t="s">
        <v>73</v>
      </c>
      <c r="C24" s="14" t="s">
        <v>101</v>
      </c>
      <c r="D24" s="15">
        <v>23172558.73</v>
      </c>
      <c r="E24" s="15">
        <v>16824937.05</v>
      </c>
      <c r="F24" s="30">
        <v>23457315.99</v>
      </c>
      <c r="G24" s="30">
        <v>11529695.38</v>
      </c>
      <c r="H24" s="16">
        <f t="shared" si="0"/>
        <v>16824.93705</v>
      </c>
      <c r="I24" s="16">
        <f t="shared" si="0"/>
        <v>23457.31599</v>
      </c>
      <c r="J24" s="16">
        <f t="shared" si="0"/>
        <v>11529.695380000001</v>
      </c>
      <c r="K24" s="16">
        <f t="shared" si="1"/>
        <v>68.52742061225126</v>
      </c>
    </row>
    <row r="25" spans="1:11" ht="15">
      <c r="A25" s="18"/>
      <c r="B25" s="14" t="s">
        <v>91</v>
      </c>
      <c r="C25" s="14" t="s">
        <v>29</v>
      </c>
      <c r="D25" s="15">
        <v>34704570.1</v>
      </c>
      <c r="E25" s="15">
        <v>21966068.01</v>
      </c>
      <c r="F25" s="30">
        <v>23246824.68</v>
      </c>
      <c r="G25" s="30">
        <v>14403327.5</v>
      </c>
      <c r="H25" s="16">
        <f t="shared" si="0"/>
        <v>21966.068010000003</v>
      </c>
      <c r="I25" s="16">
        <f t="shared" si="0"/>
        <v>23246.824679999998</v>
      </c>
      <c r="J25" s="16">
        <f t="shared" si="0"/>
        <v>14403.3275</v>
      </c>
      <c r="K25" s="16">
        <f t="shared" si="1"/>
        <v>65.57080444912998</v>
      </c>
    </row>
    <row r="26" spans="1:11" s="12" customFormat="1" ht="15">
      <c r="A26" s="9"/>
      <c r="B26" s="13" t="s">
        <v>6</v>
      </c>
      <c r="C26" s="13" t="s">
        <v>33</v>
      </c>
      <c r="D26" s="10">
        <v>23105866.68</v>
      </c>
      <c r="E26" s="10">
        <v>10720327.29</v>
      </c>
      <c r="F26" s="31">
        <v>33178255.49</v>
      </c>
      <c r="G26" s="31">
        <v>21775321.69</v>
      </c>
      <c r="H26" s="11">
        <f t="shared" si="0"/>
        <v>10720.32729</v>
      </c>
      <c r="I26" s="11">
        <f t="shared" si="0"/>
        <v>33178.255489999996</v>
      </c>
      <c r="J26" s="11">
        <f t="shared" si="0"/>
        <v>21775.32169</v>
      </c>
      <c r="K26" s="11">
        <f t="shared" si="1"/>
        <v>203.12179937185482</v>
      </c>
    </row>
    <row r="27" spans="1:11" ht="15">
      <c r="A27" s="18"/>
      <c r="B27" s="14" t="s">
        <v>75</v>
      </c>
      <c r="C27" s="14" t="s">
        <v>49</v>
      </c>
      <c r="D27" s="15">
        <v>35570</v>
      </c>
      <c r="E27" s="15">
        <v>0</v>
      </c>
      <c r="F27" s="30">
        <v>2925000</v>
      </c>
      <c r="G27" s="30">
        <v>925000</v>
      </c>
      <c r="H27" s="16">
        <f t="shared" si="0"/>
        <v>0</v>
      </c>
      <c r="I27" s="16">
        <f t="shared" si="0"/>
        <v>2925</v>
      </c>
      <c r="J27" s="16">
        <f t="shared" si="0"/>
        <v>925</v>
      </c>
      <c r="K27" s="16" t="e">
        <f t="shared" si="1"/>
        <v>#DIV/0!</v>
      </c>
    </row>
    <row r="28" spans="1:11" ht="15">
      <c r="A28" s="18"/>
      <c r="B28" s="14" t="s">
        <v>93</v>
      </c>
      <c r="C28" s="14" t="s">
        <v>68</v>
      </c>
      <c r="D28" s="15">
        <v>14032665.25</v>
      </c>
      <c r="E28" s="15">
        <v>6363894.92</v>
      </c>
      <c r="F28" s="30">
        <v>21367007.88</v>
      </c>
      <c r="G28" s="30">
        <v>15762914.87</v>
      </c>
      <c r="H28" s="16">
        <f t="shared" si="0"/>
        <v>6363.89492</v>
      </c>
      <c r="I28" s="16">
        <f t="shared" si="0"/>
        <v>21367.007879999997</v>
      </c>
      <c r="J28" s="16">
        <f t="shared" si="0"/>
        <v>15762.914869999999</v>
      </c>
      <c r="K28" s="16">
        <f t="shared" si="1"/>
        <v>247.69288412449146</v>
      </c>
    </row>
    <row r="29" spans="1:11" ht="15">
      <c r="A29" s="18"/>
      <c r="B29" s="14" t="s">
        <v>27</v>
      </c>
      <c r="C29" s="14" t="s">
        <v>39</v>
      </c>
      <c r="D29" s="15">
        <v>8310942.66</v>
      </c>
      <c r="E29" s="15">
        <v>4003924.98</v>
      </c>
      <c r="F29" s="30">
        <v>8254264.61</v>
      </c>
      <c r="G29" s="30">
        <v>4755889.06</v>
      </c>
      <c r="H29" s="16">
        <f t="shared" si="0"/>
        <v>4003.92498</v>
      </c>
      <c r="I29" s="16">
        <f t="shared" si="0"/>
        <v>8254.26461</v>
      </c>
      <c r="J29" s="16">
        <f t="shared" si="0"/>
        <v>4755.8890599999995</v>
      </c>
      <c r="K29" s="16">
        <f t="shared" si="1"/>
        <v>118.7806735579746</v>
      </c>
    </row>
    <row r="30" spans="1:11" ht="15">
      <c r="A30" s="18"/>
      <c r="B30" s="14" t="s">
        <v>76</v>
      </c>
      <c r="C30" s="14" t="s">
        <v>81</v>
      </c>
      <c r="D30" s="15">
        <v>726688.77</v>
      </c>
      <c r="E30" s="15">
        <v>352507.39</v>
      </c>
      <c r="F30" s="30">
        <v>631983</v>
      </c>
      <c r="G30" s="30">
        <v>331517.76</v>
      </c>
      <c r="H30" s="16">
        <f t="shared" si="0"/>
        <v>352.50739</v>
      </c>
      <c r="I30" s="16">
        <f t="shared" si="0"/>
        <v>631.983</v>
      </c>
      <c r="J30" s="16">
        <f t="shared" si="0"/>
        <v>331.51776</v>
      </c>
      <c r="K30" s="16">
        <f t="shared" si="1"/>
        <v>94.04561986629557</v>
      </c>
    </row>
    <row r="31" spans="1:11" s="12" customFormat="1" ht="15">
      <c r="A31" s="9"/>
      <c r="B31" s="13" t="s">
        <v>70</v>
      </c>
      <c r="C31" s="13" t="s">
        <v>9</v>
      </c>
      <c r="D31" s="10">
        <v>489114945.58</v>
      </c>
      <c r="E31" s="10">
        <v>344623435.34</v>
      </c>
      <c r="F31" s="31">
        <v>546155610.33</v>
      </c>
      <c r="G31" s="31">
        <v>359719262.28</v>
      </c>
      <c r="H31" s="11">
        <f t="shared" si="0"/>
        <v>344623.43533999997</v>
      </c>
      <c r="I31" s="11">
        <f t="shared" si="0"/>
        <v>546155.61033</v>
      </c>
      <c r="J31" s="11">
        <f t="shared" si="0"/>
        <v>359719.26227999997</v>
      </c>
      <c r="K31" s="11">
        <f t="shared" si="1"/>
        <v>104.38038316375864</v>
      </c>
    </row>
    <row r="32" spans="1:11" ht="15">
      <c r="A32" s="18"/>
      <c r="B32" s="14" t="s">
        <v>78</v>
      </c>
      <c r="C32" s="14" t="s">
        <v>31</v>
      </c>
      <c r="D32" s="15">
        <v>94108075</v>
      </c>
      <c r="E32" s="15">
        <v>61141638.17</v>
      </c>
      <c r="F32" s="30">
        <v>110586896.3</v>
      </c>
      <c r="G32" s="30">
        <v>71148907.19</v>
      </c>
      <c r="H32" s="16">
        <f t="shared" si="0"/>
        <v>61141.63817</v>
      </c>
      <c r="I32" s="16">
        <f t="shared" si="0"/>
        <v>110586.8963</v>
      </c>
      <c r="J32" s="16">
        <f t="shared" si="0"/>
        <v>71148.90719</v>
      </c>
      <c r="K32" s="16">
        <f t="shared" si="1"/>
        <v>116.36735507834366</v>
      </c>
    </row>
    <row r="33" spans="1:11" ht="15">
      <c r="A33" s="18"/>
      <c r="B33" s="14" t="s">
        <v>42</v>
      </c>
      <c r="C33" s="14" t="s">
        <v>48</v>
      </c>
      <c r="D33" s="15">
        <v>324452307.28</v>
      </c>
      <c r="E33" s="15">
        <v>227360193.94</v>
      </c>
      <c r="F33" s="30">
        <v>372003942.25</v>
      </c>
      <c r="G33" s="30">
        <v>242393403.66</v>
      </c>
      <c r="H33" s="16">
        <f t="shared" si="0"/>
        <v>227360.19394</v>
      </c>
      <c r="I33" s="16">
        <f t="shared" si="0"/>
        <v>372003.94225</v>
      </c>
      <c r="J33" s="16">
        <f t="shared" si="0"/>
        <v>242393.40366</v>
      </c>
      <c r="K33" s="16">
        <f t="shared" si="1"/>
        <v>106.61206760052609</v>
      </c>
    </row>
    <row r="34" spans="1:11" ht="15">
      <c r="A34" s="18"/>
      <c r="B34" s="14" t="s">
        <v>18</v>
      </c>
      <c r="C34" s="14" t="s">
        <v>21</v>
      </c>
      <c r="D34" s="15">
        <v>49503515.3</v>
      </c>
      <c r="E34" s="15">
        <v>40685825.29</v>
      </c>
      <c r="F34" s="30">
        <v>41351478.4</v>
      </c>
      <c r="G34" s="30">
        <v>30198195.76</v>
      </c>
      <c r="H34" s="16">
        <f t="shared" si="0"/>
        <v>40685.82529</v>
      </c>
      <c r="I34" s="16">
        <f t="shared" si="0"/>
        <v>41351.4784</v>
      </c>
      <c r="J34" s="16">
        <f t="shared" si="0"/>
        <v>30198.195760000002</v>
      </c>
      <c r="K34" s="16">
        <f t="shared" si="1"/>
        <v>74.22289100627458</v>
      </c>
    </row>
    <row r="35" spans="1:11" ht="15">
      <c r="A35" s="18"/>
      <c r="B35" s="14" t="s">
        <v>43</v>
      </c>
      <c r="C35" s="14" t="s">
        <v>51</v>
      </c>
      <c r="D35" s="15">
        <v>2154368</v>
      </c>
      <c r="E35" s="15">
        <v>1411333.9</v>
      </c>
      <c r="F35" s="30">
        <v>2390638</v>
      </c>
      <c r="G35" s="30">
        <v>1788274.8</v>
      </c>
      <c r="H35" s="16">
        <f t="shared" si="0"/>
        <v>1411.3338999999999</v>
      </c>
      <c r="I35" s="16">
        <f t="shared" si="0"/>
        <v>2390.638</v>
      </c>
      <c r="J35" s="16">
        <f t="shared" si="0"/>
        <v>1788.2748000000001</v>
      </c>
      <c r="K35" s="16">
        <f t="shared" si="1"/>
        <v>126.70813051397691</v>
      </c>
    </row>
    <row r="36" spans="1:11" ht="15">
      <c r="A36" s="18"/>
      <c r="B36" s="14" t="s">
        <v>15</v>
      </c>
      <c r="C36" s="14" t="s">
        <v>92</v>
      </c>
      <c r="D36" s="15">
        <v>18896680</v>
      </c>
      <c r="E36" s="15">
        <v>14024444.04</v>
      </c>
      <c r="F36" s="30">
        <v>19822655.38</v>
      </c>
      <c r="G36" s="30">
        <v>14190480.87</v>
      </c>
      <c r="H36" s="16">
        <f t="shared" si="0"/>
        <v>14024.444039999998</v>
      </c>
      <c r="I36" s="16">
        <f t="shared" si="0"/>
        <v>19822.65538</v>
      </c>
      <c r="J36" s="16">
        <f t="shared" si="0"/>
        <v>14190.48087</v>
      </c>
      <c r="K36" s="16">
        <f t="shared" si="1"/>
        <v>101.18391024646994</v>
      </c>
    </row>
    <row r="37" spans="1:11" s="12" customFormat="1" ht="15">
      <c r="A37" s="9"/>
      <c r="B37" s="13" t="s">
        <v>89</v>
      </c>
      <c r="C37" s="13" t="s">
        <v>26</v>
      </c>
      <c r="D37" s="10">
        <v>84029427.47</v>
      </c>
      <c r="E37" s="10">
        <v>62975098.15</v>
      </c>
      <c r="F37" s="31">
        <v>87575592.66</v>
      </c>
      <c r="G37" s="31">
        <v>68657208.23</v>
      </c>
      <c r="H37" s="11">
        <f t="shared" si="0"/>
        <v>62975.09815</v>
      </c>
      <c r="I37" s="11">
        <f t="shared" si="0"/>
        <v>87575.59266</v>
      </c>
      <c r="J37" s="11">
        <f t="shared" si="0"/>
        <v>68657.20823</v>
      </c>
      <c r="K37" s="11">
        <f t="shared" si="1"/>
        <v>109.02278876400608</v>
      </c>
    </row>
    <row r="38" spans="1:11" ht="15">
      <c r="A38" s="18"/>
      <c r="B38" s="14" t="s">
        <v>30</v>
      </c>
      <c r="C38" s="14" t="s">
        <v>95</v>
      </c>
      <c r="D38" s="15">
        <v>73064827.42</v>
      </c>
      <c r="E38" s="15">
        <v>55483747.19</v>
      </c>
      <c r="F38" s="30">
        <v>75862083.17</v>
      </c>
      <c r="G38" s="30">
        <v>60545805.63</v>
      </c>
      <c r="H38" s="16">
        <f t="shared" si="0"/>
        <v>55483.747189999995</v>
      </c>
      <c r="I38" s="16">
        <f t="shared" si="0"/>
        <v>75862.08317</v>
      </c>
      <c r="J38" s="16">
        <f t="shared" si="0"/>
        <v>60545.80563</v>
      </c>
      <c r="K38" s="16">
        <f t="shared" si="1"/>
        <v>109.12349777433987</v>
      </c>
    </row>
    <row r="39" spans="1:11" ht="15">
      <c r="A39" s="18"/>
      <c r="B39" s="14" t="s">
        <v>94</v>
      </c>
      <c r="C39" s="14" t="s">
        <v>56</v>
      </c>
      <c r="D39" s="15">
        <v>10964600.05</v>
      </c>
      <c r="E39" s="15">
        <v>7491350.96</v>
      </c>
      <c r="F39" s="30">
        <v>11713509.49</v>
      </c>
      <c r="G39" s="30">
        <v>8111402.6</v>
      </c>
      <c r="H39" s="16">
        <f t="shared" si="0"/>
        <v>7491.35096</v>
      </c>
      <c r="I39" s="16">
        <f t="shared" si="0"/>
        <v>11713.50949</v>
      </c>
      <c r="J39" s="16">
        <f t="shared" si="0"/>
        <v>8111.402599999999</v>
      </c>
      <c r="K39" s="16">
        <f t="shared" si="1"/>
        <v>108.27690016541422</v>
      </c>
    </row>
    <row r="40" spans="1:11" s="12" customFormat="1" ht="15">
      <c r="A40" s="9"/>
      <c r="B40" s="13" t="s">
        <v>4</v>
      </c>
      <c r="C40" s="13" t="s">
        <v>41</v>
      </c>
      <c r="D40" s="10">
        <v>8166621.95</v>
      </c>
      <c r="E40" s="10">
        <v>4939493.68</v>
      </c>
      <c r="F40" s="31">
        <v>7225070.66</v>
      </c>
      <c r="G40" s="31">
        <v>3355387.15</v>
      </c>
      <c r="H40" s="11">
        <f t="shared" si="0"/>
        <v>4939.49368</v>
      </c>
      <c r="I40" s="11">
        <f t="shared" si="0"/>
        <v>7225.07066</v>
      </c>
      <c r="J40" s="11">
        <f t="shared" si="0"/>
        <v>3355.38715</v>
      </c>
      <c r="K40" s="11">
        <f t="shared" si="1"/>
        <v>67.92977919145754</v>
      </c>
    </row>
    <row r="41" spans="1:11" ht="15">
      <c r="A41" s="18"/>
      <c r="B41" s="14" t="s">
        <v>86</v>
      </c>
      <c r="C41" s="14" t="s">
        <v>14</v>
      </c>
      <c r="D41" s="15">
        <v>1143630</v>
      </c>
      <c r="E41" s="15">
        <v>922696.8</v>
      </c>
      <c r="F41" s="30">
        <v>1345723.19</v>
      </c>
      <c r="G41" s="30">
        <v>1010139.68</v>
      </c>
      <c r="H41" s="16">
        <f t="shared" si="0"/>
        <v>922.6968</v>
      </c>
      <c r="I41" s="16">
        <f t="shared" si="0"/>
        <v>1345.72319</v>
      </c>
      <c r="J41" s="16">
        <f t="shared" si="0"/>
        <v>1010.13968</v>
      </c>
      <c r="K41" s="16">
        <f t="shared" si="1"/>
        <v>109.47688124636392</v>
      </c>
    </row>
    <row r="42" spans="1:11" ht="15">
      <c r="A42" s="18"/>
      <c r="B42" s="14" t="s">
        <v>16</v>
      </c>
      <c r="C42" s="14" t="s">
        <v>55</v>
      </c>
      <c r="D42" s="15">
        <v>2454891.95</v>
      </c>
      <c r="E42" s="15">
        <v>2454891.95</v>
      </c>
      <c r="F42" s="30">
        <v>542351.23</v>
      </c>
      <c r="G42" s="30">
        <v>542351.23</v>
      </c>
      <c r="H42" s="16">
        <f t="shared" si="0"/>
        <v>2454.89195</v>
      </c>
      <c r="I42" s="16">
        <f t="shared" si="0"/>
        <v>542.35123</v>
      </c>
      <c r="J42" s="16">
        <f t="shared" si="0"/>
        <v>542.35123</v>
      </c>
      <c r="K42" s="16">
        <f t="shared" si="1"/>
        <v>22.092672143879895</v>
      </c>
    </row>
    <row r="43" spans="1:11" ht="15">
      <c r="A43" s="18"/>
      <c r="B43" s="14" t="s">
        <v>100</v>
      </c>
      <c r="C43" s="14" t="s">
        <v>74</v>
      </c>
      <c r="D43" s="15">
        <v>4443100</v>
      </c>
      <c r="E43" s="15">
        <v>1509912.93</v>
      </c>
      <c r="F43" s="30">
        <v>5248996.24</v>
      </c>
      <c r="G43" s="30">
        <v>1715896.24</v>
      </c>
      <c r="H43" s="16">
        <f t="shared" si="0"/>
        <v>1509.91293</v>
      </c>
      <c r="I43" s="16">
        <f t="shared" si="0"/>
        <v>5248.99624</v>
      </c>
      <c r="J43" s="16">
        <f t="shared" si="0"/>
        <v>1715.89624</v>
      </c>
      <c r="K43" s="16">
        <f t="shared" si="1"/>
        <v>113.64206544015754</v>
      </c>
    </row>
    <row r="44" spans="1:11" ht="15">
      <c r="A44" s="18"/>
      <c r="B44" s="14" t="s">
        <v>17</v>
      </c>
      <c r="C44" s="14" t="s">
        <v>64</v>
      </c>
      <c r="D44" s="15">
        <v>125000</v>
      </c>
      <c r="E44" s="15">
        <v>51992</v>
      </c>
      <c r="F44" s="30">
        <v>88000</v>
      </c>
      <c r="G44" s="30">
        <v>87000</v>
      </c>
      <c r="H44" s="16">
        <f t="shared" si="0"/>
        <v>51.992</v>
      </c>
      <c r="I44" s="16">
        <f t="shared" si="0"/>
        <v>88</v>
      </c>
      <c r="J44" s="16">
        <f t="shared" si="0"/>
        <v>87</v>
      </c>
      <c r="K44" s="16">
        <f t="shared" si="1"/>
        <v>167.33343591321744</v>
      </c>
    </row>
    <row r="45" spans="1:11" s="12" customFormat="1" ht="15">
      <c r="A45" s="9"/>
      <c r="B45" s="13" t="s">
        <v>85</v>
      </c>
      <c r="C45" s="13" t="s">
        <v>8</v>
      </c>
      <c r="D45" s="10">
        <v>22173529.72</v>
      </c>
      <c r="E45" s="10">
        <v>12647946.62</v>
      </c>
      <c r="F45" s="31">
        <v>23994463.12</v>
      </c>
      <c r="G45" s="31">
        <v>13778187.2</v>
      </c>
      <c r="H45" s="11">
        <f t="shared" si="0"/>
        <v>12647.946619999999</v>
      </c>
      <c r="I45" s="11">
        <f t="shared" si="0"/>
        <v>23994.46312</v>
      </c>
      <c r="J45" s="11">
        <f t="shared" si="0"/>
        <v>13778.187199999998</v>
      </c>
      <c r="K45" s="11">
        <f t="shared" si="1"/>
        <v>108.93615868217508</v>
      </c>
    </row>
    <row r="46" spans="1:11" ht="15">
      <c r="A46" s="18"/>
      <c r="B46" s="14" t="s">
        <v>60</v>
      </c>
      <c r="C46" s="14" t="s">
        <v>28</v>
      </c>
      <c r="D46" s="15">
        <v>3155545.27</v>
      </c>
      <c r="E46" s="15">
        <v>1039053</v>
      </c>
      <c r="F46" s="30">
        <v>665900</v>
      </c>
      <c r="G46" s="30">
        <v>656286</v>
      </c>
      <c r="H46" s="16">
        <f t="shared" si="0"/>
        <v>1039.053</v>
      </c>
      <c r="I46" s="16">
        <f t="shared" si="0"/>
        <v>665.9</v>
      </c>
      <c r="J46" s="16">
        <f t="shared" si="0"/>
        <v>656.286</v>
      </c>
      <c r="K46" s="16">
        <f t="shared" si="1"/>
        <v>63.161936879061976</v>
      </c>
    </row>
    <row r="47" spans="1:11" ht="15">
      <c r="A47" s="18"/>
      <c r="B47" s="14" t="s">
        <v>65</v>
      </c>
      <c r="C47" s="14" t="s">
        <v>58</v>
      </c>
      <c r="D47" s="15">
        <v>19017984.45</v>
      </c>
      <c r="E47" s="15">
        <v>11608893.62</v>
      </c>
      <c r="F47" s="30">
        <v>23328563.12</v>
      </c>
      <c r="G47" s="30">
        <v>13121901.2</v>
      </c>
      <c r="H47" s="16">
        <f t="shared" si="0"/>
        <v>11608.893619999999</v>
      </c>
      <c r="I47" s="16">
        <f t="shared" si="0"/>
        <v>23328.563120000003</v>
      </c>
      <c r="J47" s="16">
        <f t="shared" si="0"/>
        <v>13121.901199999998</v>
      </c>
      <c r="K47" s="16">
        <f t="shared" si="1"/>
        <v>113.03317636913619</v>
      </c>
    </row>
    <row r="48" spans="1:11" s="12" customFormat="1" ht="15">
      <c r="A48" s="9"/>
      <c r="B48" s="13" t="s">
        <v>52</v>
      </c>
      <c r="C48" s="13" t="s">
        <v>24</v>
      </c>
      <c r="D48" s="10">
        <v>2355560</v>
      </c>
      <c r="E48" s="10">
        <v>1731143</v>
      </c>
      <c r="F48" s="31">
        <v>2379705.85</v>
      </c>
      <c r="G48" s="31">
        <v>1719976.97</v>
      </c>
      <c r="H48" s="11">
        <f t="shared" si="0"/>
        <v>1731.143</v>
      </c>
      <c r="I48" s="11">
        <f t="shared" si="0"/>
        <v>2379.7058500000003</v>
      </c>
      <c r="J48" s="11">
        <f t="shared" si="0"/>
        <v>1719.97697</v>
      </c>
      <c r="K48" s="11">
        <f t="shared" si="1"/>
        <v>99.35499089329997</v>
      </c>
    </row>
    <row r="49" spans="1:11" ht="15">
      <c r="A49" s="18"/>
      <c r="B49" s="14" t="s">
        <v>67</v>
      </c>
      <c r="C49" s="14" t="s">
        <v>13</v>
      </c>
      <c r="D49" s="15">
        <v>2355560</v>
      </c>
      <c r="E49" s="15">
        <v>1731143</v>
      </c>
      <c r="F49" s="30">
        <v>2379705.85</v>
      </c>
      <c r="G49" s="30">
        <v>1719976.97</v>
      </c>
      <c r="H49" s="16">
        <f t="shared" si="0"/>
        <v>1731.143</v>
      </c>
      <c r="I49" s="16">
        <f t="shared" si="0"/>
        <v>2379.7058500000003</v>
      </c>
      <c r="J49" s="16">
        <f t="shared" si="0"/>
        <v>1719.97697</v>
      </c>
      <c r="K49" s="16">
        <f t="shared" si="1"/>
        <v>99.35499089329997</v>
      </c>
    </row>
    <row r="50" spans="1:11" s="12" customFormat="1" ht="25.5">
      <c r="A50" s="9"/>
      <c r="B50" s="13" t="s">
        <v>62</v>
      </c>
      <c r="C50" s="13" t="s">
        <v>90</v>
      </c>
      <c r="D50" s="10">
        <v>0</v>
      </c>
      <c r="E50" s="10">
        <v>0.11099</v>
      </c>
      <c r="F50" s="10"/>
      <c r="G50" s="10"/>
      <c r="H50" s="11">
        <f t="shared" si="0"/>
        <v>0.00011099</v>
      </c>
      <c r="I50" s="11">
        <f t="shared" si="0"/>
        <v>0</v>
      </c>
      <c r="J50" s="11">
        <f t="shared" si="0"/>
        <v>0</v>
      </c>
      <c r="K50" s="11">
        <f t="shared" si="1"/>
        <v>0</v>
      </c>
    </row>
    <row r="51" spans="1:11" ht="25.5">
      <c r="A51" s="18"/>
      <c r="B51" s="14" t="s">
        <v>57</v>
      </c>
      <c r="C51" s="14" t="s">
        <v>7</v>
      </c>
      <c r="D51" s="15">
        <v>0</v>
      </c>
      <c r="E51" s="15">
        <v>0.11099</v>
      </c>
      <c r="F51" s="15"/>
      <c r="G51" s="15"/>
      <c r="H51" s="16">
        <f t="shared" si="0"/>
        <v>0.00011099</v>
      </c>
      <c r="I51" s="16">
        <f t="shared" si="0"/>
        <v>0</v>
      </c>
      <c r="J51" s="16">
        <f>G51/$C$3</f>
        <v>0</v>
      </c>
      <c r="K51" s="16">
        <f>J51/H51*100</f>
        <v>0</v>
      </c>
    </row>
    <row r="52" spans="1:11" s="12" customFormat="1" ht="38.25" customHeight="1" hidden="1">
      <c r="A52" s="9"/>
      <c r="B52" s="13" t="s">
        <v>79</v>
      </c>
      <c r="C52" s="13" t="s">
        <v>2</v>
      </c>
      <c r="D52" s="10">
        <v>0</v>
      </c>
      <c r="E52" s="10">
        <v>0</v>
      </c>
      <c r="F52" s="10">
        <v>0</v>
      </c>
      <c r="G52" s="10">
        <v>0</v>
      </c>
      <c r="H52" s="11">
        <f t="shared" si="0"/>
        <v>0</v>
      </c>
      <c r="I52" s="11">
        <f t="shared" si="0"/>
        <v>0</v>
      </c>
      <c r="J52" s="11">
        <f t="shared" si="0"/>
        <v>0</v>
      </c>
      <c r="K52" s="11" t="e">
        <f t="shared" si="1"/>
        <v>#DIV/0!</v>
      </c>
    </row>
    <row r="53" spans="1:11" ht="25.5" customHeight="1" hidden="1">
      <c r="A53" s="18"/>
      <c r="B53" s="14" t="s">
        <v>102</v>
      </c>
      <c r="C53" s="14" t="s">
        <v>72</v>
      </c>
      <c r="D53" s="15">
        <v>0</v>
      </c>
      <c r="E53" s="15">
        <v>0</v>
      </c>
      <c r="F53" s="15">
        <v>0</v>
      </c>
      <c r="G53" s="15">
        <v>0</v>
      </c>
      <c r="H53" s="16">
        <f t="shared" si="0"/>
        <v>0</v>
      </c>
      <c r="I53" s="16">
        <f t="shared" si="0"/>
        <v>0</v>
      </c>
      <c r="J53" s="16">
        <f t="shared" si="0"/>
        <v>0</v>
      </c>
      <c r="K53" s="16" t="e">
        <f t="shared" si="1"/>
        <v>#DIV/0!</v>
      </c>
    </row>
    <row r="54" spans="1:11" ht="15" customHeight="1" hidden="1">
      <c r="A54" s="18"/>
      <c r="B54" s="14" t="s">
        <v>36</v>
      </c>
      <c r="C54" s="14" t="s">
        <v>12</v>
      </c>
      <c r="D54" s="15">
        <v>0</v>
      </c>
      <c r="E54" s="15">
        <v>0</v>
      </c>
      <c r="F54" s="15">
        <v>0</v>
      </c>
      <c r="G54" s="15">
        <v>0</v>
      </c>
      <c r="H54" s="16">
        <f t="shared" si="0"/>
        <v>0</v>
      </c>
      <c r="I54" s="16">
        <f t="shared" si="0"/>
        <v>0</v>
      </c>
      <c r="J54" s="16">
        <f t="shared" si="0"/>
        <v>0</v>
      </c>
      <c r="K54" s="16" t="e">
        <f t="shared" si="1"/>
        <v>#DIV/0!</v>
      </c>
    </row>
    <row r="55" spans="1:11" s="12" customFormat="1" ht="15">
      <c r="A55" s="9"/>
      <c r="B55" s="13" t="s">
        <v>35</v>
      </c>
      <c r="C55" s="13" t="s">
        <v>82</v>
      </c>
      <c r="D55" s="10">
        <v>750905679.33</v>
      </c>
      <c r="E55" s="10">
        <v>518664892.09</v>
      </c>
      <c r="F55" s="31">
        <v>814724094.87</v>
      </c>
      <c r="G55" s="31">
        <v>537754859.67</v>
      </c>
      <c r="H55" s="11">
        <f>E55/$C$3</f>
        <v>518664.89209</v>
      </c>
      <c r="I55" s="11">
        <f>F55/$C$3</f>
        <v>814724.09487</v>
      </c>
      <c r="J55" s="11">
        <f>G55/$C$3</f>
        <v>537754.8596699999</v>
      </c>
      <c r="K55" s="11">
        <f>J55/H55*100</f>
        <v>103.68059760186881</v>
      </c>
    </row>
    <row r="56" spans="8:10" ht="15">
      <c r="H56" s="32">
        <f>H6+H15+H17+H21+H26+H31+H37+H40+H45+H48+H50</f>
        <v>518664.78121099</v>
      </c>
      <c r="I56" s="32">
        <f>I6+I15+I17+I21+I26+I31+I37+I40+I45+I48+I50</f>
        <v>814724.09487</v>
      </c>
      <c r="J56" s="32">
        <f>J6+J15+J17+J21+J26+J31+J37+J40+J45+J48+J50</f>
        <v>537754.8596699999</v>
      </c>
    </row>
  </sheetData>
  <sheetProtection/>
  <mergeCells count="9">
    <mergeCell ref="A1:K1"/>
    <mergeCell ref="A2:K2"/>
    <mergeCell ref="B4:B5"/>
    <mergeCell ref="C4:C5"/>
    <mergeCell ref="D4:E4"/>
    <mergeCell ref="F4:G4"/>
    <mergeCell ref="H4:H5"/>
    <mergeCell ref="I4:J4"/>
    <mergeCell ref="K4:K5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2021-10-21T06:01:03Z</cp:lastPrinted>
  <dcterms:created xsi:type="dcterms:W3CDTF">2021-02-03T10:17:04Z</dcterms:created>
  <dcterms:modified xsi:type="dcterms:W3CDTF">2022-10-14T09:18:00Z</dcterms:modified>
  <cp:category/>
  <cp:version/>
  <cp:contentType/>
  <cp:contentStatus/>
</cp:coreProperties>
</file>