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tabRatio="601" firstSheet="4" activeTab="10"/>
  </bookViews>
  <sheets>
    <sheet name="8 публ об 2018г" sheetId="7" r:id="rId1"/>
    <sheet name="9 публ об 19-20гг" sheetId="29" r:id="rId2"/>
    <sheet name="прил 18-БИ (2018г)" sheetId="31" r:id="rId3"/>
    <sheet name="прил 19 БИ (19-20г)" sheetId="23" r:id="rId4"/>
    <sheet name="прил 20 дор фонд" sheetId="13" r:id="rId5"/>
    <sheet name="прил 21 дор фонд" sheetId="24" r:id="rId6"/>
    <sheet name="22 СП-2018" sheetId="25" r:id="rId7"/>
    <sheet name="23 СП-2019" sheetId="26" r:id="rId8"/>
    <sheet name="Лист1" sheetId="16" state="hidden" r:id="rId9"/>
    <sheet name="8 Разд подр (2)" sheetId="17" state="hidden" r:id="rId10"/>
    <sheet name="24 СП-2020" sheetId="30" r:id="rId11"/>
    <sheet name="Лист2" sheetId="28" r:id="rId12"/>
  </sheets>
  <externalReferences>
    <externalReference r:id="rId13"/>
  </externalReferences>
  <definedNames>
    <definedName name="В11" localSheetId="6">#REF!</definedName>
    <definedName name="В11" localSheetId="7">#REF!</definedName>
    <definedName name="В11" localSheetId="10">#REF!</definedName>
    <definedName name="В11" localSheetId="1">#REF!</definedName>
    <definedName name="В11" localSheetId="2">#REF!</definedName>
    <definedName name="В11" localSheetId="3">#REF!</definedName>
    <definedName name="В11" localSheetId="5">#REF!</definedName>
    <definedName name="В11">#REF!</definedName>
    <definedName name="_xlnm.Print_Area" localSheetId="6">'22 СП-2018'!$A$1:$P$17</definedName>
    <definedName name="_xlnm.Print_Area" localSheetId="7">'23 СП-2019'!$A$1:$P$17</definedName>
    <definedName name="_xlnm.Print_Area" localSheetId="10">'24 СП-2020'!$A$1:$P$17</definedName>
    <definedName name="_xlnm.Print_Area" localSheetId="0">'8 публ об 2018г'!$A$1:$H$16</definedName>
    <definedName name="_xlnm.Print_Area" localSheetId="9">'8 Разд подр (2)'!$A$1:$G$64</definedName>
    <definedName name="_xlnm.Print_Area" localSheetId="1">'9 публ об 19-20гг'!$A$1:$L$16</definedName>
    <definedName name="_xlnm.Print_Area" localSheetId="2">'прил 18-БИ (2018г)'!$A$1:$J$19</definedName>
    <definedName name="_xlnm.Print_Area" localSheetId="3">'прил 19 БИ (19-20г)'!$A$1:$J$19</definedName>
    <definedName name="_xlnm.Print_Area" localSheetId="4">'прил 20 дор фонд'!$A$1:$N$12</definedName>
    <definedName name="_xlnm.Print_Area" localSheetId="5">'прил 21 дор фонд'!$A$1:$P$13</definedName>
    <definedName name="_xlnm.Print_Area">#REF!</definedName>
    <definedName name="п" localSheetId="6">#REF!</definedName>
    <definedName name="п" localSheetId="7">#REF!</definedName>
    <definedName name="п" localSheetId="10">#REF!</definedName>
    <definedName name="п" localSheetId="1">#REF!</definedName>
    <definedName name="п" localSheetId="2">#REF!</definedName>
    <definedName name="п" localSheetId="3">#REF!</definedName>
    <definedName name="п" localSheetId="5">#REF!</definedName>
    <definedName name="п">#REF!</definedName>
    <definedName name="Прил16дляраб" localSheetId="6">#REF!</definedName>
    <definedName name="Прил16дляраб" localSheetId="7">#REF!</definedName>
    <definedName name="Прил16дляраб" localSheetId="10">#REF!</definedName>
    <definedName name="Прил16дляраб" localSheetId="1">#REF!</definedName>
    <definedName name="Прил16дляраб" localSheetId="2">#REF!</definedName>
    <definedName name="Прил16дляраб" localSheetId="3">#REF!</definedName>
    <definedName name="Прил16дляраб" localSheetId="5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F17" i="31" l="1"/>
  <c r="G17" i="31"/>
  <c r="H17" i="31"/>
  <c r="I17" i="31"/>
  <c r="J17" i="31"/>
  <c r="E17" i="31"/>
  <c r="J10" i="31"/>
  <c r="J9" i="31"/>
  <c r="H9" i="31" s="1"/>
  <c r="I9" i="31"/>
  <c r="G9" i="31"/>
  <c r="F9" i="31"/>
  <c r="E9" i="31" l="1"/>
  <c r="E13" i="31"/>
  <c r="E16" i="31"/>
  <c r="P9" i="24" l="1"/>
  <c r="L9" i="24"/>
  <c r="G12" i="13"/>
  <c r="F7" i="13"/>
  <c r="J13" i="31"/>
  <c r="M10" i="24" l="1"/>
  <c r="M11" i="24"/>
  <c r="M12" i="24"/>
  <c r="M13" i="24"/>
  <c r="M9" i="24"/>
  <c r="J8" i="24"/>
  <c r="K8" i="24"/>
  <c r="I9" i="24"/>
  <c r="I10" i="24"/>
  <c r="I11" i="24"/>
  <c r="I12" i="24"/>
  <c r="I13" i="24"/>
  <c r="G10" i="13"/>
  <c r="G11" i="13"/>
  <c r="G9" i="13"/>
  <c r="G8" i="13" s="1"/>
  <c r="L9" i="13"/>
  <c r="M9" i="13"/>
  <c r="N9" i="13"/>
  <c r="L10" i="13"/>
  <c r="M10" i="13"/>
  <c r="N10" i="13"/>
  <c r="L11" i="13"/>
  <c r="M11" i="13"/>
  <c r="N11" i="13"/>
  <c r="C9" i="13"/>
  <c r="C10" i="13"/>
  <c r="K10" i="13" s="1"/>
  <c r="C11" i="13"/>
  <c r="C12" i="13"/>
  <c r="L6" i="13"/>
  <c r="M6" i="13" s="1"/>
  <c r="N6" i="13" s="1"/>
  <c r="D7" i="13"/>
  <c r="E7" i="13"/>
  <c r="F8" i="13"/>
  <c r="C8" i="13" s="1"/>
  <c r="H7" i="13"/>
  <c r="I7" i="13"/>
  <c r="A11" i="13"/>
  <c r="I13" i="31"/>
  <c r="J16" i="31"/>
  <c r="I16" i="31"/>
  <c r="H15" i="7"/>
  <c r="G15" i="7"/>
  <c r="F15" i="7"/>
  <c r="E14" i="7"/>
  <c r="E13" i="7"/>
  <c r="H12" i="7"/>
  <c r="H16" i="7" s="1"/>
  <c r="G12" i="7"/>
  <c r="G16" i="7" s="1"/>
  <c r="F12" i="7"/>
  <c r="F16" i="7" s="1"/>
  <c r="E11" i="7"/>
  <c r="E10" i="7"/>
  <c r="E9" i="7"/>
  <c r="F12" i="30"/>
  <c r="F11" i="30"/>
  <c r="F12" i="26"/>
  <c r="F11" i="26"/>
  <c r="J7" i="13" l="1"/>
  <c r="N8" i="13"/>
  <c r="E15" i="7"/>
  <c r="E12" i="7"/>
  <c r="L8" i="24"/>
  <c r="I8" i="24" s="1"/>
  <c r="C7" i="13"/>
  <c r="K11" i="13"/>
  <c r="K9" i="13"/>
  <c r="G7" i="13"/>
  <c r="K8" i="13"/>
  <c r="L8" i="13"/>
  <c r="L7" i="13" s="1"/>
  <c r="M8" i="13"/>
  <c r="M7" i="13" s="1"/>
  <c r="C9" i="31"/>
  <c r="C8" i="31" s="1"/>
  <c r="D9" i="31"/>
  <c r="D8" i="31" s="1"/>
  <c r="F8" i="31"/>
  <c r="G8" i="31"/>
  <c r="I8" i="31"/>
  <c r="J8" i="31"/>
  <c r="B10" i="31"/>
  <c r="E10" i="31"/>
  <c r="H10" i="31"/>
  <c r="C12" i="31"/>
  <c r="C11" i="31" s="1"/>
  <c r="D12" i="31"/>
  <c r="D11" i="31" s="1"/>
  <c r="E12" i="31"/>
  <c r="E11" i="31" s="1"/>
  <c r="F12" i="31"/>
  <c r="F11" i="31" s="1"/>
  <c r="G12" i="31"/>
  <c r="G11" i="31" s="1"/>
  <c r="I12" i="31"/>
  <c r="I11" i="31" s="1"/>
  <c r="J12" i="31"/>
  <c r="J11" i="31" s="1"/>
  <c r="B13" i="31"/>
  <c r="H13" i="31"/>
  <c r="C15" i="31"/>
  <c r="C14" i="31" s="1"/>
  <c r="D15" i="31"/>
  <c r="D14" i="31" s="1"/>
  <c r="E15" i="31"/>
  <c r="E14" i="31" s="1"/>
  <c r="F15" i="31"/>
  <c r="F14" i="31" s="1"/>
  <c r="G15" i="31"/>
  <c r="G14" i="31" s="1"/>
  <c r="I15" i="31"/>
  <c r="I14" i="31" s="1"/>
  <c r="J15" i="31"/>
  <c r="H15" i="31" s="1"/>
  <c r="B16" i="31"/>
  <c r="H16" i="31"/>
  <c r="F14" i="30"/>
  <c r="F13" i="30"/>
  <c r="P10" i="30"/>
  <c r="O10" i="30"/>
  <c r="N10" i="30"/>
  <c r="M10" i="30"/>
  <c r="L10" i="30"/>
  <c r="K10" i="30"/>
  <c r="J10" i="30"/>
  <c r="I10" i="30"/>
  <c r="H10" i="30"/>
  <c r="G10" i="30"/>
  <c r="F10" i="30" s="1"/>
  <c r="F9" i="30"/>
  <c r="R8" i="30"/>
  <c r="Q8" i="30"/>
  <c r="P8" i="30"/>
  <c r="O8" i="30"/>
  <c r="O7" i="30" s="1"/>
  <c r="N8" i="30"/>
  <c r="N7" i="30" s="1"/>
  <c r="N16" i="30" s="1"/>
  <c r="M8" i="30"/>
  <c r="M7" i="30" s="1"/>
  <c r="L8" i="30"/>
  <c r="K8" i="30"/>
  <c r="K7" i="30" s="1"/>
  <c r="J8" i="30"/>
  <c r="I8" i="30"/>
  <c r="I7" i="30" s="1"/>
  <c r="H8" i="30"/>
  <c r="G8" i="30"/>
  <c r="P7" i="30"/>
  <c r="P16" i="30" s="1"/>
  <c r="L7" i="30"/>
  <c r="L16" i="30" s="1"/>
  <c r="J7" i="30"/>
  <c r="J16" i="30" s="1"/>
  <c r="H7" i="30"/>
  <c r="H16" i="30" s="1"/>
  <c r="H6" i="30"/>
  <c r="I6" i="30" s="1"/>
  <c r="J6" i="30" s="1"/>
  <c r="K6" i="30" s="1"/>
  <c r="L6" i="30" s="1"/>
  <c r="M6" i="30" s="1"/>
  <c r="N6" i="30" s="1"/>
  <c r="O6" i="30" s="1"/>
  <c r="H8" i="31" l="1"/>
  <c r="B9" i="31"/>
  <c r="B8" i="31" s="1"/>
  <c r="E16" i="7"/>
  <c r="F8" i="30"/>
  <c r="I16" i="30"/>
  <c r="K16" i="30"/>
  <c r="M16" i="30"/>
  <c r="O16" i="30"/>
  <c r="C17" i="31"/>
  <c r="B11" i="31"/>
  <c r="B14" i="31"/>
  <c r="H11" i="31"/>
  <c r="D17" i="31"/>
  <c r="E8" i="31"/>
  <c r="J14" i="31"/>
  <c r="H14" i="31" s="1"/>
  <c r="B15" i="31"/>
  <c r="H12" i="31"/>
  <c r="B12" i="31"/>
  <c r="G7" i="30"/>
  <c r="P10" i="26"/>
  <c r="O10" i="26"/>
  <c r="N10" i="26"/>
  <c r="M10" i="26"/>
  <c r="L10" i="26"/>
  <c r="K10" i="26"/>
  <c r="J10" i="26"/>
  <c r="I10" i="26"/>
  <c r="H10" i="26"/>
  <c r="G10" i="26"/>
  <c r="F9" i="26"/>
  <c r="P8" i="26"/>
  <c r="P7" i="26" s="1"/>
  <c r="O8" i="26"/>
  <c r="O7" i="26" s="1"/>
  <c r="N8" i="26"/>
  <c r="N7" i="26" s="1"/>
  <c r="M8" i="26"/>
  <c r="L8" i="26"/>
  <c r="L7" i="26" s="1"/>
  <c r="K8" i="26"/>
  <c r="J8" i="26"/>
  <c r="J7" i="26" s="1"/>
  <c r="I8" i="26"/>
  <c r="H8" i="26"/>
  <c r="H7" i="26" s="1"/>
  <c r="G8" i="26"/>
  <c r="M7" i="26"/>
  <c r="K7" i="26"/>
  <c r="I7" i="26"/>
  <c r="F12" i="25"/>
  <c r="F11" i="25"/>
  <c r="P10" i="25"/>
  <c r="O10" i="25"/>
  <c r="N10" i="25"/>
  <c r="M10" i="25"/>
  <c r="L10" i="25"/>
  <c r="K10" i="25"/>
  <c r="J10" i="25"/>
  <c r="I10" i="25"/>
  <c r="H10" i="25"/>
  <c r="G10" i="25"/>
  <c r="F9" i="25"/>
  <c r="P8" i="25"/>
  <c r="O8" i="25"/>
  <c r="O7" i="25" s="1"/>
  <c r="N8" i="25"/>
  <c r="M8" i="25"/>
  <c r="M7" i="25" s="1"/>
  <c r="L8" i="25"/>
  <c r="K8" i="25"/>
  <c r="K7" i="25" s="1"/>
  <c r="J8" i="25"/>
  <c r="I8" i="25"/>
  <c r="I7" i="25" s="1"/>
  <c r="H8" i="25"/>
  <c r="G8" i="25"/>
  <c r="F8" i="25" s="1"/>
  <c r="P7" i="25"/>
  <c r="N7" i="25"/>
  <c r="L7" i="25"/>
  <c r="J7" i="25"/>
  <c r="H7" i="25"/>
  <c r="B17" i="31" l="1"/>
  <c r="F8" i="26"/>
  <c r="G7" i="26"/>
  <c r="F7" i="26" s="1"/>
  <c r="F10" i="26"/>
  <c r="F10" i="25"/>
  <c r="G16" i="30"/>
  <c r="F7" i="30"/>
  <c r="F16" i="30" s="1"/>
  <c r="G7" i="25"/>
  <c r="F7" i="25" s="1"/>
  <c r="P8" i="24"/>
  <c r="A12" i="24" l="1"/>
  <c r="F14" i="26" l="1"/>
  <c r="F13" i="26"/>
  <c r="R8" i="26"/>
  <c r="Q8" i="26"/>
  <c r="O16" i="26"/>
  <c r="M16" i="26"/>
  <c r="K16" i="26"/>
  <c r="I16" i="26"/>
  <c r="N16" i="26"/>
  <c r="J16" i="26"/>
  <c r="F14" i="25"/>
  <c r="F13" i="25"/>
  <c r="R8" i="25"/>
  <c r="Q8" i="25"/>
  <c r="O16" i="25"/>
  <c r="M16" i="25"/>
  <c r="K16" i="25"/>
  <c r="I16" i="25"/>
  <c r="F16" i="25"/>
  <c r="H16" i="26" l="1"/>
  <c r="L16" i="26"/>
  <c r="P16" i="26"/>
  <c r="H16" i="25"/>
  <c r="J16" i="25"/>
  <c r="L16" i="25"/>
  <c r="N16" i="25"/>
  <c r="P16" i="25"/>
  <c r="G16" i="25"/>
  <c r="G16" i="26" l="1"/>
  <c r="F16" i="26"/>
  <c r="H15" i="29" l="1"/>
  <c r="G15" i="29"/>
  <c r="F15" i="29"/>
  <c r="E14" i="29"/>
  <c r="E13" i="29"/>
  <c r="H12" i="29"/>
  <c r="H16" i="29" s="1"/>
  <c r="G12" i="29"/>
  <c r="G16" i="29" s="1"/>
  <c r="F12" i="29"/>
  <c r="F16" i="29" s="1"/>
  <c r="E11" i="29"/>
  <c r="E10" i="29"/>
  <c r="E9" i="29"/>
  <c r="L15" i="29"/>
  <c r="K15" i="29"/>
  <c r="J15" i="29"/>
  <c r="I14" i="29"/>
  <c r="I13" i="29"/>
  <c r="L12" i="29"/>
  <c r="L16" i="29" s="1"/>
  <c r="K12" i="29"/>
  <c r="J12" i="29"/>
  <c r="J16" i="29" s="1"/>
  <c r="I11" i="29"/>
  <c r="I10" i="29"/>
  <c r="I9" i="29"/>
  <c r="E15" i="29" l="1"/>
  <c r="I15" i="29"/>
  <c r="K16" i="29"/>
  <c r="E12" i="29"/>
  <c r="I12" i="29"/>
  <c r="E16" i="29" l="1"/>
  <c r="I16" i="29"/>
  <c r="H18" i="23"/>
  <c r="H17" i="23"/>
  <c r="J16" i="23"/>
  <c r="J15" i="23" s="1"/>
  <c r="I16" i="23"/>
  <c r="H16" i="23"/>
  <c r="H15" i="23" s="1"/>
  <c r="I15" i="23"/>
  <c r="H14" i="23"/>
  <c r="H13" i="23"/>
  <c r="H12" i="23"/>
  <c r="H11" i="23"/>
  <c r="H10" i="23"/>
  <c r="H9" i="23" s="1"/>
  <c r="H8" i="23" s="1"/>
  <c r="H19" i="23" s="1"/>
  <c r="J9" i="23"/>
  <c r="I9" i="23"/>
  <c r="I8" i="23" s="1"/>
  <c r="I19" i="23" s="1"/>
  <c r="J8" i="23"/>
  <c r="J19" i="23" l="1"/>
  <c r="H6" i="26"/>
  <c r="I6" i="26" s="1"/>
  <c r="J6" i="26" s="1"/>
  <c r="K6" i="26" s="1"/>
  <c r="L6" i="26" s="1"/>
  <c r="M6" i="26" s="1"/>
  <c r="N6" i="26" s="1"/>
  <c r="O6" i="26" s="1"/>
  <c r="H6" i="25"/>
  <c r="I6" i="25" s="1"/>
  <c r="J6" i="25" s="1"/>
  <c r="K6" i="25" s="1"/>
  <c r="L6" i="25" s="1"/>
  <c r="M6" i="25" s="1"/>
  <c r="N6" i="25" s="1"/>
  <c r="O6" i="25" s="1"/>
  <c r="O8" i="24"/>
  <c r="I7" i="24"/>
  <c r="J7" i="24" s="1"/>
  <c r="K7" i="24" s="1"/>
  <c r="L7" i="24" s="1"/>
  <c r="N7" i="24" s="1"/>
  <c r="O7" i="24" s="1"/>
  <c r="P7" i="24" s="1"/>
  <c r="E18" i="23"/>
  <c r="B18" i="23"/>
  <c r="E17" i="23"/>
  <c r="B17" i="23"/>
  <c r="G16" i="23"/>
  <c r="G15" i="23" s="1"/>
  <c r="F16" i="23"/>
  <c r="E16" i="23"/>
  <c r="E15" i="23" s="1"/>
  <c r="D16" i="23"/>
  <c r="D15" i="23" s="1"/>
  <c r="C16" i="23"/>
  <c r="C15" i="23" s="1"/>
  <c r="F15" i="23"/>
  <c r="E14" i="23"/>
  <c r="B14" i="23"/>
  <c r="E13" i="23"/>
  <c r="B13" i="23"/>
  <c r="E12" i="23"/>
  <c r="B12" i="23"/>
  <c r="E11" i="23"/>
  <c r="B11" i="23"/>
  <c r="E10" i="23"/>
  <c r="E9" i="23" s="1"/>
  <c r="B10" i="23"/>
  <c r="G9" i="23"/>
  <c r="G8" i="23" s="1"/>
  <c r="G19" i="23" s="1"/>
  <c r="F9" i="23"/>
  <c r="F8" i="23" s="1"/>
  <c r="D9" i="23"/>
  <c r="D8" i="23" s="1"/>
  <c r="C9" i="23"/>
  <c r="B9" i="23"/>
  <c r="B8" i="23" s="1"/>
  <c r="C8" i="23"/>
  <c r="C19" i="23" s="1"/>
  <c r="B16" i="23" l="1"/>
  <c r="B15" i="23" s="1"/>
  <c r="B19" i="23" s="1"/>
  <c r="F19" i="23"/>
  <c r="E8" i="23"/>
  <c r="E19" i="23" s="1"/>
  <c r="D19" i="23"/>
  <c r="N8" i="24" l="1"/>
  <c r="M8" i="24" s="1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D63" i="17" l="1"/>
  <c r="D14" i="17"/>
  <c r="E63" i="17"/>
  <c r="E14" i="17"/>
  <c r="F14" i="17"/>
  <c r="F18" i="17" l="1"/>
  <c r="F17" i="17" s="1"/>
  <c r="F63" i="17"/>
  <c r="E42" i="17"/>
  <c r="F55" i="17"/>
  <c r="F54" i="17" s="1"/>
  <c r="E57" i="17"/>
  <c r="E56" i="17" s="1"/>
  <c r="E18" i="17"/>
  <c r="E17" i="17" s="1"/>
  <c r="E59" i="17"/>
  <c r="E58" i="17" s="1"/>
  <c r="E26" i="17"/>
  <c r="D9" i="17"/>
  <c r="E62" i="17"/>
  <c r="F57" i="17"/>
  <c r="F56" i="17" s="1"/>
  <c r="E49" i="17"/>
  <c r="F26" i="17"/>
  <c r="E51" i="17"/>
  <c r="F49" i="17"/>
  <c r="D59" i="17" l="1"/>
  <c r="D58" i="17" s="1"/>
  <c r="F42" i="17"/>
  <c r="D30" i="17"/>
  <c r="E61" i="17"/>
  <c r="E60" i="17" s="1"/>
  <c r="E15" i="17"/>
  <c r="D39" i="17"/>
  <c r="E39" i="17"/>
  <c r="E37" i="17"/>
  <c r="E35" i="17"/>
  <c r="D35" i="17"/>
  <c r="D37" i="17"/>
  <c r="D41" i="17"/>
  <c r="E16" i="17"/>
  <c r="F59" i="17"/>
  <c r="F58" i="17" s="1"/>
  <c r="E38" i="17"/>
  <c r="E55" i="17"/>
  <c r="E54" i="17" s="1"/>
  <c r="F38" i="17"/>
  <c r="D10" i="17"/>
  <c r="E41" i="17"/>
  <c r="E40" i="17" s="1"/>
  <c r="D53" i="17"/>
  <c r="E22" i="17"/>
  <c r="E10" i="17"/>
  <c r="D16" i="17"/>
  <c r="F52" i="17"/>
  <c r="F61" i="17"/>
  <c r="E47" i="17"/>
  <c r="E43" i="17" s="1"/>
  <c r="E27" i="17"/>
  <c r="E52" i="17"/>
  <c r="E11" i="17"/>
  <c r="D25" i="17"/>
  <c r="F15" i="17"/>
  <c r="D31" i="17"/>
  <c r="D57" i="17"/>
  <c r="D56" i="17" s="1"/>
  <c r="F39" i="17"/>
  <c r="E53" i="17"/>
  <c r="D61" i="17"/>
  <c r="E31" i="17"/>
  <c r="E9" i="17"/>
  <c r="E25" i="17"/>
  <c r="F47" i="17"/>
  <c r="F43" i="17" s="1"/>
  <c r="E30" i="17" l="1"/>
  <c r="E28" i="17" s="1"/>
  <c r="D28" i="17"/>
  <c r="F21" i="17"/>
  <c r="F35" i="17"/>
  <c r="E23" i="17"/>
  <c r="E48" i="17"/>
  <c r="D22" i="17"/>
  <c r="F22" i="17"/>
  <c r="D11" i="17"/>
  <c r="F31" i="17"/>
  <c r="F53" i="17"/>
  <c r="D49" i="17"/>
  <c r="D15" i="17"/>
  <c r="F62" i="17"/>
  <c r="F60" i="17" s="1"/>
  <c r="F25" i="17"/>
  <c r="F9" i="17"/>
  <c r="E21" i="17"/>
  <c r="E19" i="17" s="1"/>
  <c r="F10" i="17"/>
  <c r="F36" i="17"/>
  <c r="E36" i="17"/>
  <c r="E34" i="17" s="1"/>
  <c r="F19" i="17" l="1"/>
  <c r="F16" i="17"/>
  <c r="E13" i="17"/>
  <c r="E8" i="17" s="1"/>
  <c r="E64" i="17" s="1"/>
  <c r="D55" i="17"/>
  <c r="D54" i="17" s="1"/>
  <c r="D38" i="17"/>
  <c r="D42" i="17"/>
  <c r="D40" i="17" s="1"/>
  <c r="D27" i="17"/>
  <c r="D47" i="17"/>
  <c r="D43" i="17" s="1"/>
  <c r="F11" i="17"/>
  <c r="D21" i="17"/>
  <c r="D19" i="17" s="1"/>
  <c r="F51" i="17"/>
  <c r="F48" i="17" s="1"/>
  <c r="D13" i="17"/>
  <c r="D8" i="17" s="1"/>
  <c r="D18" i="17"/>
  <c r="D17" i="17" s="1"/>
  <c r="F37" i="17"/>
  <c r="F34" i="17" s="1"/>
  <c r="D52" i="17"/>
  <c r="D26" i="17"/>
  <c r="F30" i="17"/>
  <c r="F28" i="17" s="1"/>
  <c r="D51" i="17"/>
  <c r="D48" i="17" l="1"/>
  <c r="D23" i="17"/>
  <c r="F41" i="17"/>
  <c r="F40" i="17" s="1"/>
  <c r="D62" i="17"/>
  <c r="D60" i="17" s="1"/>
  <c r="F13" i="17"/>
  <c r="F8" i="17" s="1"/>
  <c r="F27" i="17"/>
  <c r="F23" i="17" s="1"/>
  <c r="D36" i="17"/>
  <c r="D34" i="17" s="1"/>
  <c r="D64" i="17" l="1"/>
  <c r="F64" i="17"/>
  <c r="G8" i="17" s="1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K12" i="13"/>
  <c r="L12" i="13"/>
  <c r="M12" i="13"/>
  <c r="N12" i="13" s="1"/>
  <c r="N7" i="13" s="1"/>
  <c r="K7" i="13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<sst xmlns="http://schemas.openxmlformats.org/spreadsheetml/2006/main" count="452" uniqueCount="220">
  <si>
    <t>(тыс. рублей)</t>
  </si>
  <si>
    <t>Код бюджетной классификации</t>
  </si>
  <si>
    <t>Наименование показателя</t>
  </si>
  <si>
    <t>Иные межбюджетные трансферты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</si>
  <si>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</si>
  <si>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</si>
  <si>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</si>
  <si>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</si>
  <si>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</si>
  <si>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</si>
  <si>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</si>
  <si>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</si>
  <si>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</si>
  <si>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</si>
  <si>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</si>
  <si>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</si>
  <si>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</si>
  <si>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</si>
  <si>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</si>
  <si>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</si>
  <si>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</si>
  <si>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</si>
  <si>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</si>
  <si>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</si>
  <si>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</si>
  <si>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</si>
  <si>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</si>
  <si>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</si>
  <si>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</si>
  <si>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</si>
  <si>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</si>
  <si>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</si>
  <si>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</si>
  <si>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</si>
  <si>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</si>
  <si>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</si>
  <si>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</si>
  <si>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</si>
  <si>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</si>
  <si>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</si>
  <si>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</si>
  <si>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</si>
  <si>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</si>
  <si>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</si>
  <si>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</si>
  <si>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</si>
  <si>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</si>
  <si>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</si>
  <si>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</si>
  <si>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</si>
  <si>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</si>
  <si>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</si>
  <si>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</si>
  <si>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</si>
  <si>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</si>
  <si>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</si>
  <si>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</si>
  <si>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</si>
  <si>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</si>
  <si>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</si>
  <si>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</si>
  <si>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</si>
  <si>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</si>
  <si>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</si>
  <si>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</si>
  <si>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</si>
  <si>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</si>
  <si>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</si>
  <si>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</si>
  <si>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</si>
  <si>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</si>
  <si>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</si>
  <si>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</si>
  <si>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</si>
  <si>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</si>
  <si>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</si>
  <si>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</si>
  <si>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</si>
  <si>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</si>
  <si>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</si>
  <si>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</si>
  <si>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</si>
  <si>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</si>
  <si>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</si>
  <si>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</si>
  <si>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</si>
  <si>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</si>
  <si>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</si>
  <si>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</si>
  <si>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</si>
  <si>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</si>
  <si>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</si>
  <si>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</si>
  <si>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</si>
  <si>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</si>
  <si>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</si>
  <si>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</si>
  <si>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</si>
  <si>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</si>
  <si>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</si>
  <si>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</si>
  <si>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</si>
  <si>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</si>
  <si>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</si>
  <si>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</si>
  <si>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</si>
  <si>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</si>
  <si>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</si>
  <si>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</si>
  <si>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</si>
  <si>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</si>
  <si>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 xml:space="preserve">Наименование </t>
  </si>
  <si>
    <t>Изменения</t>
  </si>
  <si>
    <t>Отдел образования Онгудайского района</t>
  </si>
  <si>
    <t>Межбюджетные трансферты бюджетам субъектов РФ и муниципальных образований общего характера</t>
  </si>
  <si>
    <t>Подпрограмма "Развитие инфраструктуры района"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</si>
  <si>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</si>
  <si>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</si>
  <si>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</si>
  <si>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Итого</t>
  </si>
  <si>
    <t>№ п/п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</si>
  <si>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</si>
  <si>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</si>
  <si>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</si>
  <si>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</si>
  <si>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Протяженность обслуживаемой сети автомобильных дорогдорог,км</t>
  </si>
  <si>
    <t>2008 г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</si>
  <si>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</si>
  <si>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</si>
  <si>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</si>
  <si>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</si>
  <si>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</si>
  <si>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</si>
  <si>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</si>
  <si>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</si>
  <si>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</si>
  <si>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</si>
  <si>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</si>
  <si>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</si>
  <si>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</si>
  <si>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</si>
  <si>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</si>
  <si>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</si>
  <si>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</si>
  <si>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</si>
  <si>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</si>
  <si>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</si>
  <si>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</si>
  <si>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</si>
  <si>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</si>
  <si>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1.1.2.</t>
  </si>
  <si>
    <t>2.</t>
  </si>
  <si>
    <t>2.1.</t>
  </si>
  <si>
    <t>2.2.</t>
  </si>
  <si>
    <t>(тыс.рублей)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</si>
  <si>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</si>
  <si>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</si>
  <si>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</si>
  <si>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</si>
  <si>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</si>
  <si>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>Изменение</t>
  </si>
  <si>
    <t>Кредиторская задолженность по выполненным работам: Строительство ЦРБ в с.Онгудай (корпус Г)</t>
  </si>
  <si>
    <t>2.3.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</si>
  <si>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</si>
  <si>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2.4.</t>
  </si>
  <si>
    <t xml:space="preserve">Иные межбюджетные трансферты на стимулироваие  </t>
  </si>
  <si>
    <t>ПИР  водопровода в с Малый Яломан Онгудайского района  Республики Алтай</t>
  </si>
  <si>
    <t>Строительство скважины для водоснабжения села Чуйозы Онгудайского района</t>
  </si>
  <si>
    <t xml:space="preserve">Сумма на 2018 год </t>
  </si>
  <si>
    <t xml:space="preserve">Сумма на 2019 год </t>
  </si>
  <si>
    <t>Сумма  на 2019год</t>
  </si>
  <si>
    <t>Сумма  на 2018год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</si>
  <si>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</si>
  <si>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</si>
  <si>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Закон Республики Алтай  от 15.11.2013г №59-РЗ "Об образовании в Республике Алтай"</t>
  </si>
  <si>
    <t>Федеральный закон от 24.07.1998г №124-ФЗ "Об основных гарантиях прав ребенка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</si>
  <si>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</si>
  <si>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Федеральный закон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</si>
  <si>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</si>
  <si>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«О социальной защите инвалидов в Российской Федерации»</t>
  </si>
  <si>
    <t>Итого по Администрации</t>
  </si>
  <si>
    <t>Итого по Отделу образования</t>
  </si>
  <si>
    <t>2018 год</t>
  </si>
  <si>
    <t xml:space="preserve"> Приложение  9</t>
  </si>
  <si>
    <t>Осуществление первичного воинского учета на территориях, где отсутствуют военные комиссариаты</t>
  </si>
  <si>
    <t>Дотация на выравнивание уровня бюджетной обеспеченности  из районного фонда  финансовой поддержки  поселений</t>
  </si>
  <si>
    <t>Ддотация на выравнивание бюджетной обеспеченности бюджетам поселений за счет средств республиканского бюджета Республики Алтай</t>
  </si>
  <si>
    <t xml:space="preserve">Содержание и ремонт автомобильных дорог общего пользования местного значения и искусственных сооружений на них, в т.ч. </t>
  </si>
  <si>
    <t xml:space="preserve">Проектирование, строительство (реконструкция) и капитальный ремонт автомобильных дорог общего пользования местного значения и искусственных сооружений на них, в т.ч. </t>
  </si>
  <si>
    <t xml:space="preserve">Работы по обеспечению имущества и земельных участков, занятых автомобильными дорогами общего пользования местного значения, в т.ч.  </t>
  </si>
  <si>
    <t xml:space="preserve">Осуществление иных мероприятий, направленных на улучшение технических характеристик автомобильных дорог местного значения и искусственных сооружений на них, в т.ч. </t>
  </si>
  <si>
    <t xml:space="preserve">Формирование резерва муниципального дорожного фонда для финансирования мероприятий по ликвидации последствий обстоятельств непреодолимой силы на автомобильных дорогах местного значения </t>
  </si>
  <si>
    <t>Распределение межбюджетных трансфертов бюджетам сельских поселений муниципального образования "Онгудайский район" на плановый период 2019 года</t>
  </si>
  <si>
    <t>Объем бюджетных ассигнований, направляемых на исполнение публичных нормативных обязательств на  2018 год по муниципальному образованию "Онгудайский район"</t>
  </si>
  <si>
    <t xml:space="preserve">к  решению "О бюджете муниципального образования "Онгудайский район" на  2018 год и на плановый период 2019 и 2020 годов" 
</t>
  </si>
  <si>
    <t xml:space="preserve">Приложение 19
к  решению "О бюджете муниципального образования "Онгудайский район" на  2018 год и на плановый период 2019 и 2020 годов" 
</t>
  </si>
  <si>
    <t xml:space="preserve">Приложение 20
к  решению "О бюджете муниципального образования "Онгудайский район" на  2018 год и на плановый период 2019 и 2020 годов" 
</t>
  </si>
  <si>
    <t xml:space="preserve">Приложение 21
к  решению "О бюджете муниципального образования "Онгудайский район" на  2018 год и на плановый период 2019 и 2020 годов" 
</t>
  </si>
  <si>
    <t xml:space="preserve">Приложение 24
к  решению "О бюджете муниципального образования "Онгудайский район" на  2018 год и на плановый период 2019 и 2020 годов" 
</t>
  </si>
  <si>
    <t>Объем бюджетных ассигнований, направляемых на исполнение публичных нормативных обязательств на  плановый период 2019 и 2020 годов по муниципальному образованию "Онгудайский район"</t>
  </si>
  <si>
    <t>Распределение межбюджетных трансфертов бюджетам сельских поселений муниципального образования "Онгудайский район" на плановый период 2020 года</t>
  </si>
  <si>
    <t xml:space="preserve"> Водопровод с Онгудай Онгудайского района (Проектно-изыскательские работы)</t>
  </si>
  <si>
    <t>Подпрограмма  "Развитие  образования"</t>
  </si>
  <si>
    <t xml:space="preserve">Муниципальная программа" Социальное развитие муниципального образования  «Онгудайский район» </t>
  </si>
  <si>
    <t xml:space="preserve">Приложение 22
к  решению "О бюджете муниципального образования "Онгудайский район" на  2018 год и на плановый период 2019 и 2020 годов" 
</t>
  </si>
  <si>
    <t xml:space="preserve">Приложение 23
к  решению "О бюджете муниципального образования "Онгудайский район" на  2018 год и на плановый период 2019 и 2020 годов" 
</t>
  </si>
  <si>
    <t>2019 год</t>
  </si>
  <si>
    <t>Сумма  на 201 8год</t>
  </si>
  <si>
    <t xml:space="preserve">Сумма на 2020 год </t>
  </si>
  <si>
    <t>Сумма  на 2020год</t>
  </si>
  <si>
    <t xml:space="preserve"> Приложение  8</t>
  </si>
  <si>
    <t>Распределение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район") на  2018 год</t>
  </si>
  <si>
    <t>Распределение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 ) на плановый период 2019 и 2020 годов</t>
  </si>
  <si>
    <t xml:space="preserve">Приложение 18
к  решению "О бюджете муниципального образования "Онгудайский район" на  2018 год и на плановый период 2019 и 2020 годов" 
</t>
  </si>
  <si>
    <t xml:space="preserve"> Распределение бюджетных ассигнований Дорожного фонда муниципального образования "Онгудайский район" на 2018г</t>
  </si>
  <si>
    <t>Распределение бюджетных ассигнований Дорожного фонда муниципального образования "Онгудайский район"  на плановый период 2019 и 2020 годов</t>
  </si>
  <si>
    <t>Реконструкция Туектинской основной общеобразовательной школы (спортзал, пищеблок, теплый туалет) ПСД</t>
  </si>
  <si>
    <t>Распределение межбюджетных трансфертов бюджетам сельских поселений муниципального образования "Онгудайский район" на 2018 год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</si>
  <si>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</si>
  <si>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Подпрограмма "Развитие конкурентоспособной экономики"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</si>
</sst>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#,##0.00_р_."/>
    <numFmt numFmtId="171" formatCode="_-* #,##0_р_._-;\-* #,##0_р_._-;_-* &quot;-&quot;?_р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8">
    <xf numFmtId="0" fontId="0" fillId="0" borderId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5" fillId="0" borderId="0"/>
    <xf numFmtId="43" fontId="25" fillId="0" borderId="0" applyFont="0" applyFill="0" applyBorder="0" applyAlignment="0" applyProtection="0"/>
    <xf numFmtId="0" fontId="6" fillId="0" borderId="0"/>
    <xf numFmtId="0" fontId="14" fillId="0" borderId="0" applyNumberFormat="0" applyFont="0" applyFill="0" applyBorder="0" applyAlignment="0" applyProtection="0"/>
    <xf numFmtId="0" fontId="27" fillId="0" borderId="0">
      <alignment vertical="top"/>
    </xf>
    <xf numFmtId="0" fontId="10" fillId="0" borderId="0"/>
    <xf numFmtId="0" fontId="10" fillId="0" borderId="0"/>
    <xf numFmtId="0" fontId="15" fillId="0" borderId="0"/>
    <xf numFmtId="0" fontId="10" fillId="0" borderId="0"/>
    <xf numFmtId="0" fontId="5" fillId="0" borderId="0"/>
    <xf numFmtId="0" fontId="15" fillId="0" borderId="0"/>
    <xf numFmtId="0" fontId="4" fillId="0" borderId="0"/>
    <xf numFmtId="0" fontId="7" fillId="0" borderId="0"/>
    <xf numFmtId="0" fontId="34" fillId="0" borderId="0"/>
    <xf numFmtId="0" fontId="35" fillId="0" borderId="0"/>
    <xf numFmtId="0" fontId="3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4" fillId="0" borderId="0"/>
    <xf numFmtId="0" fontId="15" fillId="0" borderId="0"/>
    <xf numFmtId="0" fontId="15" fillId="0" borderId="0"/>
    <xf numFmtId="9" fontId="1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3" fontId="37" fillId="0" borderId="0" applyFont="0" applyFill="0" applyBorder="0" applyAlignment="0" applyProtection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34" fillId="0" borderId="0"/>
  </cellStyleXfs>
  <cellXfs count="304">
    <xf numFmtId="0" fontId="0" fillId="0" borderId="0" xfId="0"/>
    <xf numFmtId="0" fontId="13" fillId="0" borderId="0" xfId="0" applyFont="1"/>
    <xf numFmtId="0" fontId="8" fillId="0" borderId="0" xfId="0" applyFont="1"/>
    <xf numFmtId="0" fontId="8" fillId="0" borderId="0" xfId="0" applyFont="1" applyFill="1"/>
    <xf numFmtId="49" fontId="8" fillId="0" borderId="0" xfId="0" applyNumberFormat="1" applyFont="1" applyAlignment="1">
      <alignment horizontal="left"/>
    </xf>
    <xf numFmtId="0" fontId="0" fillId="0" borderId="0" xfId="0" applyFill="1"/>
    <xf numFmtId="49" fontId="8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49" fontId="12" fillId="0" borderId="3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3" fontId="11" fillId="0" borderId="3" xfId="0" applyNumberFormat="1" applyFont="1" applyBorder="1" applyAlignment="1">
      <alignment wrapText="1"/>
    </xf>
    <xf numFmtId="0" fontId="19" fillId="0" borderId="0" xfId="0" applyFont="1"/>
    <xf numFmtId="164" fontId="0" fillId="0" borderId="0" xfId="0" applyNumberFormat="1" applyFill="1"/>
    <xf numFmtId="0" fontId="10" fillId="0" borderId="0" xfId="6" applyFont="1" applyBorder="1"/>
    <xf numFmtId="0" fontId="10" fillId="0" borderId="0" xfId="6" applyFont="1"/>
    <xf numFmtId="0" fontId="10" fillId="0" borderId="0" xfId="6" applyFont="1" applyAlignment="1">
      <alignment horizontal="left" wrapText="1"/>
    </xf>
    <xf numFmtId="168" fontId="21" fillId="0" borderId="0" xfId="7" applyNumberFormat="1" applyFont="1" applyAlignment="1">
      <alignment wrapText="1"/>
    </xf>
    <xf numFmtId="0" fontId="10" fillId="0" borderId="0" xfId="7" applyFont="1" applyAlignment="1">
      <alignment wrapText="1"/>
    </xf>
    <xf numFmtId="168" fontId="14" fillId="0" borderId="0" xfId="7" applyNumberFormat="1" applyFont="1" applyAlignment="1">
      <alignment wrapText="1"/>
    </xf>
    <xf numFmtId="0" fontId="22" fillId="0" borderId="3" xfId="6" applyFont="1" applyBorder="1" applyAlignment="1">
      <alignment horizontal="center" vertical="center" wrapText="1"/>
    </xf>
    <xf numFmtId="165" fontId="22" fillId="0" borderId="1" xfId="8" applyNumberFormat="1" applyFont="1" applyFill="1" applyBorder="1" applyAlignment="1">
      <alignment horizontal="center" vertical="center" wrapText="1"/>
    </xf>
    <xf numFmtId="2" fontId="15" fillId="0" borderId="0" xfId="0" applyNumberFormat="1" applyFont="1"/>
    <xf numFmtId="0" fontId="15" fillId="0" borderId="0" xfId="0" applyFont="1"/>
    <xf numFmtId="0" fontId="22" fillId="0" borderId="3" xfId="6" applyFont="1" applyBorder="1" applyAlignment="1">
      <alignment wrapText="1"/>
    </xf>
    <xf numFmtId="2" fontId="22" fillId="0" borderId="3" xfId="6" applyNumberFormat="1" applyFont="1" applyFill="1" applyBorder="1" applyAlignment="1">
      <alignment horizontal="center"/>
    </xf>
    <xf numFmtId="0" fontId="10" fillId="0" borderId="3" xfId="6" applyFont="1" applyBorder="1" applyAlignment="1">
      <alignment wrapText="1"/>
    </xf>
    <xf numFmtId="49" fontId="10" fillId="0" borderId="5" xfId="6" applyNumberFormat="1" applyFont="1" applyFill="1" applyBorder="1" applyAlignment="1">
      <alignment horizontal="center"/>
    </xf>
    <xf numFmtId="49" fontId="10" fillId="0" borderId="3" xfId="6" applyNumberFormat="1" applyFont="1" applyFill="1" applyBorder="1" applyAlignment="1">
      <alignment horizontal="center"/>
    </xf>
    <xf numFmtId="2" fontId="10" fillId="0" borderId="3" xfId="6" applyNumberFormat="1" applyFont="1" applyFill="1" applyBorder="1" applyAlignment="1">
      <alignment horizontal="center"/>
    </xf>
    <xf numFmtId="0" fontId="10" fillId="0" borderId="3" xfId="6" applyFont="1" applyFill="1" applyBorder="1" applyAlignment="1">
      <alignment horizontal="left" wrapText="1"/>
    </xf>
    <xf numFmtId="0" fontId="17" fillId="0" borderId="0" xfId="0" applyFont="1"/>
    <xf numFmtId="0" fontId="10" fillId="0" borderId="3" xfId="5" applyFont="1" applyFill="1" applyBorder="1" applyAlignment="1">
      <alignment horizontal="justify" vertical="top" wrapText="1" shrinkToFit="1"/>
    </xf>
    <xf numFmtId="49" fontId="22" fillId="0" borderId="5" xfId="6" applyNumberFormat="1" applyFont="1" applyFill="1" applyBorder="1" applyAlignment="1">
      <alignment horizontal="center"/>
    </xf>
    <xf numFmtId="49" fontId="22" fillId="0" borderId="3" xfId="6" applyNumberFormat="1" applyFont="1" applyFill="1" applyBorder="1" applyAlignment="1">
      <alignment horizontal="center"/>
    </xf>
    <xf numFmtId="0" fontId="15" fillId="0" borderId="0" xfId="0" applyFont="1" applyBorder="1" applyAlignment="1"/>
    <xf numFmtId="2" fontId="15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10" fillId="0" borderId="3" xfId="8" applyFont="1" applyFill="1" applyBorder="1" applyAlignment="1">
      <alignment horizontal="left" wrapText="1"/>
    </xf>
    <xf numFmtId="165" fontId="10" fillId="0" borderId="0" xfId="8" applyNumberFormat="1" applyFont="1" applyFill="1" applyAlignment="1"/>
    <xf numFmtId="169" fontId="10" fillId="0" borderId="0" xfId="8" applyNumberFormat="1" applyFont="1" applyFill="1" applyAlignment="1"/>
    <xf numFmtId="0" fontId="10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 wrapText="1"/>
    </xf>
    <xf numFmtId="167" fontId="8" fillId="0" borderId="0" xfId="0" applyNumberFormat="1" applyFont="1" applyAlignment="1">
      <alignment horizontal="right" vertical="center" wrapText="1"/>
    </xf>
    <xf numFmtId="0" fontId="10" fillId="0" borderId="0" xfId="15" applyFont="1" applyAlignment="1">
      <alignment vertical="top" wrapText="1"/>
    </xf>
    <xf numFmtId="0" fontId="10" fillId="0" borderId="0" xfId="15" applyNumberFormat="1" applyFont="1" applyFill="1" applyBorder="1" applyAlignment="1" applyProtection="1">
      <alignment horizontal="justify" vertical="center" wrapText="1"/>
    </xf>
    <xf numFmtId="0" fontId="10" fillId="0" borderId="0" xfId="15" applyNumberFormat="1" applyFont="1" applyFill="1" applyBorder="1" applyAlignment="1" applyProtection="1">
      <alignment vertical="top" wrapText="1"/>
    </xf>
    <xf numFmtId="0" fontId="10" fillId="0" borderId="0" xfId="15" applyFont="1" applyAlignment="1">
      <alignment vertical="center" wrapText="1"/>
    </xf>
    <xf numFmtId="0" fontId="9" fillId="0" borderId="0" xfId="15" applyFont="1" applyBorder="1" applyAlignment="1">
      <alignment horizontal="justify" vertical="center" wrapText="1"/>
    </xf>
    <xf numFmtId="0" fontId="9" fillId="0" borderId="0" xfId="15" applyFont="1" applyBorder="1" applyAlignment="1">
      <alignment horizontal="center" wrapText="1"/>
    </xf>
    <xf numFmtId="0" fontId="22" fillId="0" borderId="0" xfId="15" applyFont="1" applyBorder="1" applyAlignment="1">
      <alignment vertical="center" wrapText="1"/>
    </xf>
    <xf numFmtId="0" fontId="8" fillId="0" borderId="0" xfId="15" applyFont="1" applyAlignment="1">
      <alignment vertical="top" wrapText="1"/>
    </xf>
    <xf numFmtId="0" fontId="8" fillId="0" borderId="0" xfId="15" applyFont="1" applyAlignment="1">
      <alignment horizontal="right" vertical="top" wrapText="1"/>
    </xf>
    <xf numFmtId="0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NumberFormat="1" applyFont="1" applyFill="1" applyBorder="1" applyAlignment="1" applyProtection="1">
      <alignment vertical="top" wrapText="1"/>
    </xf>
    <xf numFmtId="0" fontId="10" fillId="0" borderId="0" xfId="16" applyFill="1" applyBorder="1"/>
    <xf numFmtId="49" fontId="26" fillId="0" borderId="0" xfId="16" applyNumberFormat="1" applyFont="1" applyFill="1" applyBorder="1" applyAlignment="1">
      <alignment horizontal="center" vertical="center"/>
    </xf>
    <xf numFmtId="0" fontId="26" fillId="0" borderId="0" xfId="16" applyFont="1" applyFill="1" applyBorder="1"/>
    <xf numFmtId="165" fontId="26" fillId="0" borderId="0" xfId="16" applyNumberFormat="1" applyFont="1" applyFill="1" applyBorder="1"/>
    <xf numFmtId="0" fontId="10" fillId="0" borderId="0" xfId="16" applyFont="1" applyFill="1" applyBorder="1" applyAlignment="1"/>
    <xf numFmtId="0" fontId="28" fillId="0" borderId="0" xfId="16" applyFont="1" applyFill="1" applyBorder="1"/>
    <xf numFmtId="1" fontId="28" fillId="0" borderId="0" xfId="16" applyNumberFormat="1" applyFont="1" applyFill="1" applyBorder="1"/>
    <xf numFmtId="49" fontId="29" fillId="0" borderId="0" xfId="16" applyNumberFormat="1" applyFont="1" applyFill="1" applyBorder="1" applyAlignment="1">
      <alignment horizontal="left" vertical="center"/>
    </xf>
    <xf numFmtId="0" fontId="26" fillId="0" borderId="0" xfId="16" applyFont="1" applyFill="1" applyBorder="1" applyAlignment="1">
      <alignment horizontal="center"/>
    </xf>
    <xf numFmtId="165" fontId="26" fillId="0" borderId="0" xfId="16" applyNumberFormat="1" applyFont="1" applyFill="1" applyBorder="1" applyAlignment="1">
      <alignment horizontal="center"/>
    </xf>
    <xf numFmtId="1" fontId="26" fillId="0" borderId="0" xfId="16" applyNumberFormat="1" applyFont="1" applyFill="1" applyBorder="1" applyAlignment="1">
      <alignment horizontal="center"/>
    </xf>
    <xf numFmtId="1" fontId="8" fillId="0" borderId="0" xfId="16" applyNumberFormat="1" applyFont="1" applyFill="1" applyBorder="1" applyAlignment="1">
      <alignment horizontal="center"/>
    </xf>
    <xf numFmtId="0" fontId="12" fillId="0" borderId="8" xfId="16" applyFont="1" applyFill="1" applyBorder="1"/>
    <xf numFmtId="0" fontId="12" fillId="0" borderId="10" xfId="16" applyFont="1" applyFill="1" applyBorder="1"/>
    <xf numFmtId="49" fontId="12" fillId="0" borderId="3" xfId="16" applyNumberFormat="1" applyFont="1" applyFill="1" applyBorder="1" applyAlignment="1">
      <alignment horizontal="center" vertical="center" wrapText="1"/>
    </xf>
    <xf numFmtId="0" fontId="12" fillId="0" borderId="15" xfId="16" applyFont="1" applyFill="1" applyBorder="1"/>
    <xf numFmtId="0" fontId="12" fillId="0" borderId="16" xfId="16" applyFont="1" applyFill="1" applyBorder="1"/>
    <xf numFmtId="0" fontId="12" fillId="0" borderId="0" xfId="16" applyFont="1" applyFill="1" applyBorder="1"/>
    <xf numFmtId="0" fontId="12" fillId="0" borderId="9" xfId="16" applyFont="1" applyFill="1" applyBorder="1"/>
    <xf numFmtId="0" fontId="8" fillId="0" borderId="17" xfId="16" applyFont="1" applyFill="1" applyBorder="1"/>
    <xf numFmtId="0" fontId="8" fillId="0" borderId="18" xfId="16" applyFont="1" applyFill="1" applyBorder="1"/>
    <xf numFmtId="49" fontId="8" fillId="0" borderId="3" xfId="16" applyNumberFormat="1" applyFont="1" applyFill="1" applyBorder="1" applyAlignment="1">
      <alignment horizontal="center" vertical="center"/>
    </xf>
    <xf numFmtId="0" fontId="9" fillId="0" borderId="21" xfId="17" applyFont="1" applyBorder="1" applyAlignment="1">
      <alignment horizontal="center" vertical="center" wrapText="1"/>
    </xf>
    <xf numFmtId="0" fontId="8" fillId="0" borderId="15" xfId="16" applyFont="1" applyFill="1" applyBorder="1"/>
    <xf numFmtId="0" fontId="8" fillId="0" borderId="23" xfId="16" applyFont="1" applyFill="1" applyBorder="1"/>
    <xf numFmtId="0" fontId="8" fillId="0" borderId="0" xfId="16" applyFont="1" applyFill="1" applyBorder="1"/>
    <xf numFmtId="0" fontId="8" fillId="0" borderId="24" xfId="16" applyFont="1" applyFill="1" applyBorder="1"/>
    <xf numFmtId="0" fontId="12" fillId="0" borderId="20" xfId="16" applyFont="1" applyFill="1" applyBorder="1"/>
    <xf numFmtId="0" fontId="12" fillId="0" borderId="25" xfId="16" applyFont="1" applyFill="1" applyBorder="1"/>
    <xf numFmtId="49" fontId="12" fillId="0" borderId="3" xfId="16" applyNumberFormat="1" applyFont="1" applyFill="1" applyBorder="1" applyAlignment="1">
      <alignment horizontal="center" vertical="center"/>
    </xf>
    <xf numFmtId="0" fontId="8" fillId="0" borderId="3" xfId="16" applyFont="1" applyFill="1" applyBorder="1" applyAlignment="1">
      <alignment horizontal="center"/>
    </xf>
    <xf numFmtId="165" fontId="12" fillId="0" borderId="3" xfId="16" applyNumberFormat="1" applyFont="1" applyFill="1" applyBorder="1" applyAlignment="1">
      <alignment horizontal="center" vertical="center" wrapText="1"/>
    </xf>
    <xf numFmtId="0" fontId="12" fillId="0" borderId="7" xfId="16" applyFont="1" applyFill="1" applyBorder="1"/>
    <xf numFmtId="164" fontId="12" fillId="0" borderId="0" xfId="16" applyNumberFormat="1" applyFont="1" applyFill="1" applyBorder="1"/>
    <xf numFmtId="0" fontId="10" fillId="0" borderId="20" xfId="16" applyFont="1" applyFill="1" applyBorder="1"/>
    <xf numFmtId="0" fontId="10" fillId="0" borderId="25" xfId="16" applyFont="1" applyFill="1" applyBorder="1"/>
    <xf numFmtId="49" fontId="10" fillId="0" borderId="3" xfId="16" applyNumberFormat="1" applyFont="1" applyFill="1" applyBorder="1" applyAlignment="1">
      <alignment horizontal="center" vertical="center"/>
    </xf>
    <xf numFmtId="165" fontId="10" fillId="0" borderId="3" xfId="16" applyNumberFormat="1" applyFont="1" applyFill="1" applyBorder="1" applyAlignment="1">
      <alignment horizontal="justify" wrapText="1"/>
    </xf>
    <xf numFmtId="43" fontId="9" fillId="0" borderId="2" xfId="17" applyNumberFormat="1" applyFont="1" applyBorder="1" applyAlignment="1">
      <alignment horizontal="center" vertical="center"/>
    </xf>
    <xf numFmtId="164" fontId="10" fillId="0" borderId="2" xfId="2" applyNumberFormat="1" applyFont="1" applyFill="1" applyBorder="1" applyAlignment="1">
      <alignment horizontal="center"/>
    </xf>
    <xf numFmtId="0" fontId="10" fillId="0" borderId="0" xfId="16" applyFont="1" applyFill="1" applyBorder="1"/>
    <xf numFmtId="164" fontId="16" fillId="0" borderId="0" xfId="16" applyNumberFormat="1" applyFont="1" applyFill="1" applyBorder="1"/>
    <xf numFmtId="0" fontId="10" fillId="0" borderId="7" xfId="16" applyFont="1" applyFill="1" applyBorder="1"/>
    <xf numFmtId="43" fontId="10" fillId="0" borderId="2" xfId="17" applyNumberFormat="1" applyFont="1" applyBorder="1" applyAlignment="1">
      <alignment vertical="center"/>
    </xf>
    <xf numFmtId="43" fontId="8" fillId="0" borderId="2" xfId="17" applyNumberFormat="1" applyFont="1" applyBorder="1" applyAlignment="1">
      <alignment horizontal="center" vertical="center"/>
    </xf>
    <xf numFmtId="43" fontId="8" fillId="2" borderId="2" xfId="17" applyNumberFormat="1" applyFont="1" applyFill="1" applyBorder="1" applyAlignment="1">
      <alignment horizontal="center" vertical="center"/>
    </xf>
    <xf numFmtId="164" fontId="10" fillId="0" borderId="26" xfId="2" applyNumberFormat="1" applyFont="1" applyFill="1" applyBorder="1"/>
    <xf numFmtId="164" fontId="10" fillId="0" borderId="7" xfId="2" applyNumberFormat="1" applyFont="1" applyFill="1" applyBorder="1"/>
    <xf numFmtId="0" fontId="12" fillId="0" borderId="17" xfId="16" applyFont="1" applyFill="1" applyBorder="1"/>
    <xf numFmtId="0" fontId="12" fillId="0" borderId="18" xfId="16" applyFont="1" applyFill="1" applyBorder="1"/>
    <xf numFmtId="43" fontId="9" fillId="0" borderId="1" xfId="17" applyNumberFormat="1" applyFont="1" applyBorder="1" applyAlignment="1">
      <alignment horizontal="center" vertical="center"/>
    </xf>
    <xf numFmtId="43" fontId="8" fillId="0" borderId="7" xfId="17" applyNumberFormat="1" applyFont="1" applyFill="1" applyBorder="1" applyAlignment="1">
      <alignment horizontal="center" vertical="center"/>
    </xf>
    <xf numFmtId="164" fontId="12" fillId="0" borderId="24" xfId="2" applyNumberFormat="1" applyFont="1" applyFill="1" applyBorder="1"/>
    <xf numFmtId="0" fontId="12" fillId="0" borderId="24" xfId="16" applyFont="1" applyFill="1" applyBorder="1"/>
    <xf numFmtId="49" fontId="16" fillId="0" borderId="3" xfId="16" applyNumberFormat="1" applyFont="1" applyFill="1" applyBorder="1" applyAlignment="1">
      <alignment horizontal="center" vertical="center"/>
    </xf>
    <xf numFmtId="43" fontId="9" fillId="0" borderId="3" xfId="17" applyNumberFormat="1" applyFont="1" applyBorder="1" applyAlignment="1">
      <alignment horizontal="center" vertical="center"/>
    </xf>
    <xf numFmtId="43" fontId="22" fillId="0" borderId="1" xfId="17" applyNumberFormat="1" applyFont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71" fontId="10" fillId="0" borderId="0" xfId="16" applyNumberFormat="1" applyFont="1" applyFill="1" applyBorder="1"/>
    <xf numFmtId="164" fontId="8" fillId="0" borderId="3" xfId="2" applyNumberFormat="1" applyFont="1" applyFill="1" applyBorder="1" applyAlignment="1" applyProtection="1">
      <alignment vertical="center" wrapText="1"/>
      <protection locked="0"/>
    </xf>
    <xf numFmtId="0" fontId="10" fillId="0" borderId="0" xfId="16" applyFont="1" applyFill="1"/>
    <xf numFmtId="43" fontId="10" fillId="0" borderId="0" xfId="16" applyNumberFormat="1" applyFont="1" applyFill="1"/>
    <xf numFmtId="0" fontId="10" fillId="0" borderId="0" xfId="16" applyFill="1"/>
    <xf numFmtId="0" fontId="10" fillId="0" borderId="27" xfId="16" applyFont="1" applyFill="1" applyBorder="1" applyAlignment="1">
      <alignment horizontal="center" vertical="center"/>
    </xf>
    <xf numFmtId="0" fontId="26" fillId="0" borderId="27" xfId="16" applyFont="1" applyFill="1" applyBorder="1"/>
    <xf numFmtId="165" fontId="26" fillId="0" borderId="27" xfId="16" applyNumberFormat="1" applyFont="1" applyFill="1" applyBorder="1"/>
    <xf numFmtId="0" fontId="10" fillId="0" borderId="0" xfId="16" applyFont="1" applyFill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3" fillId="0" borderId="0" xfId="7" applyFont="1" applyAlignment="1">
      <alignment wrapText="1"/>
    </xf>
    <xf numFmtId="0" fontId="9" fillId="0" borderId="7" xfId="17" applyFont="1" applyBorder="1" applyAlignment="1">
      <alignment horizontal="center" vertical="center" wrapText="1"/>
    </xf>
    <xf numFmtId="0" fontId="9" fillId="0" borderId="20" xfId="17" applyFont="1" applyBorder="1" applyAlignment="1">
      <alignment horizontal="center" vertical="center" wrapText="1"/>
    </xf>
    <xf numFmtId="0" fontId="9" fillId="0" borderId="3" xfId="17" applyFont="1" applyBorder="1" applyAlignment="1">
      <alignment horizontal="center" vertical="center" wrapText="1"/>
    </xf>
    <xf numFmtId="0" fontId="9" fillId="0" borderId="22" xfId="17" applyFont="1" applyBorder="1" applyAlignment="1">
      <alignment horizontal="center" vertical="center" wrapText="1"/>
    </xf>
    <xf numFmtId="168" fontId="10" fillId="0" borderId="0" xfId="6" applyNumberFormat="1" applyFont="1" applyAlignment="1">
      <alignment horizontal="left" wrapText="1"/>
    </xf>
    <xf numFmtId="0" fontId="14" fillId="0" borderId="0" xfId="7" applyAlignment="1">
      <alignment wrapText="1"/>
    </xf>
    <xf numFmtId="0" fontId="23" fillId="0" borderId="0" xfId="6" applyFont="1" applyBorder="1" applyAlignment="1">
      <alignment horizontal="center" wrapText="1"/>
    </xf>
    <xf numFmtId="0" fontId="14" fillId="0" borderId="0" xfId="7" applyFont="1" applyAlignment="1">
      <alignment wrapText="1"/>
    </xf>
    <xf numFmtId="164" fontId="10" fillId="0" borderId="16" xfId="2" applyNumberFormat="1" applyFont="1" applyFill="1" applyBorder="1"/>
    <xf numFmtId="43" fontId="9" fillId="0" borderId="3" xfId="17" applyNumberFormat="1" applyFont="1" applyBorder="1" applyAlignment="1">
      <alignment vertical="center"/>
    </xf>
    <xf numFmtId="164" fontId="30" fillId="0" borderId="3" xfId="2" applyNumberFormat="1" applyFont="1" applyFill="1" applyBorder="1" applyAlignment="1">
      <alignment vertical="center"/>
    </xf>
    <xf numFmtId="164" fontId="31" fillId="0" borderId="3" xfId="2" applyNumberFormat="1" applyFont="1" applyFill="1" applyBorder="1" applyAlignment="1">
      <alignment vertical="center"/>
    </xf>
    <xf numFmtId="0" fontId="20" fillId="0" borderId="0" xfId="16" applyFont="1" applyFill="1"/>
    <xf numFmtId="0" fontId="20" fillId="0" borderId="3" xfId="16" applyFont="1" applyFill="1" applyBorder="1"/>
    <xf numFmtId="43" fontId="20" fillId="0" borderId="3" xfId="16" applyNumberFormat="1" applyFont="1" applyFill="1" applyBorder="1"/>
    <xf numFmtId="2" fontId="15" fillId="0" borderId="3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3" xfId="0" applyNumberFormat="1" applyFont="1" applyBorder="1"/>
    <xf numFmtId="2" fontId="10" fillId="0" borderId="3" xfId="0" applyNumberFormat="1" applyFont="1" applyBorder="1" applyAlignment="1">
      <alignment horizontal="right" vertical="center" wrapText="1"/>
    </xf>
    <xf numFmtId="2" fontId="38" fillId="0" borderId="3" xfId="0" applyNumberFormat="1" applyFont="1" applyBorder="1" applyAlignment="1">
      <alignment horizontal="right" wrapText="1"/>
    </xf>
    <xf numFmtId="2" fontId="22" fillId="0" borderId="3" xfId="0" applyNumberFormat="1" applyFont="1" applyBorder="1" applyAlignment="1">
      <alignment horizontal="right" wrapText="1"/>
    </xf>
    <xf numFmtId="0" fontId="24" fillId="0" borderId="3" xfId="0" applyFont="1" applyBorder="1"/>
    <xf numFmtId="0" fontId="10" fillId="0" borderId="3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4" xfId="20" applyFont="1" applyFill="1" applyBorder="1" applyAlignment="1">
      <alignment horizontal="left" vertical="center" wrapText="1"/>
    </xf>
    <xf numFmtId="0" fontId="38" fillId="0" borderId="3" xfId="21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wrapText="1"/>
    </xf>
    <xf numFmtId="0" fontId="8" fillId="0" borderId="3" xfId="15" applyNumberFormat="1" applyFont="1" applyFill="1" applyBorder="1" applyAlignment="1" applyProtection="1">
      <alignment vertical="top" wrapText="1"/>
    </xf>
    <xf numFmtId="170" fontId="8" fillId="0" borderId="3" xfId="15" applyNumberFormat="1" applyFont="1" applyFill="1" applyBorder="1" applyAlignment="1" applyProtection="1">
      <alignment horizontal="right" wrapText="1"/>
    </xf>
    <xf numFmtId="0" fontId="8" fillId="0" borderId="3" xfId="15" applyNumberFormat="1" applyFont="1" applyFill="1" applyBorder="1" applyAlignment="1" applyProtection="1">
      <alignment horizontal="right" wrapText="1"/>
    </xf>
    <xf numFmtId="0" fontId="8" fillId="0" borderId="3" xfId="15" applyFont="1" applyBorder="1" applyAlignment="1">
      <alignment horizontal="right" wrapText="1"/>
    </xf>
    <xf numFmtId="164" fontId="10" fillId="0" borderId="0" xfId="2" applyNumberFormat="1" applyFont="1" applyFill="1" applyBorder="1"/>
    <xf numFmtId="164" fontId="19" fillId="0" borderId="3" xfId="2" applyNumberFormat="1" applyFont="1" applyFill="1" applyBorder="1" applyAlignment="1">
      <alignment vertical="center"/>
    </xf>
    <xf numFmtId="0" fontId="22" fillId="0" borderId="3" xfId="16" applyFont="1" applyFill="1" applyBorder="1" applyAlignment="1">
      <alignment horizontal="justify" vertical="center" wrapText="1"/>
    </xf>
    <xf numFmtId="0" fontId="10" fillId="0" borderId="3" xfId="16" applyFont="1" applyFill="1" applyBorder="1" applyAlignment="1">
      <alignment horizontal="justify" vertical="center" wrapText="1"/>
    </xf>
    <xf numFmtId="0" fontId="10" fillId="0" borderId="1" xfId="17" applyFont="1" applyBorder="1" applyAlignment="1">
      <alignment horizontal="justify" vertical="top"/>
    </xf>
    <xf numFmtId="0" fontId="10" fillId="0" borderId="29" xfId="17" applyFont="1" applyBorder="1" applyAlignment="1">
      <alignment horizontal="justify" vertical="top" wrapText="1"/>
    </xf>
    <xf numFmtId="1" fontId="10" fillId="0" borderId="3" xfId="16" applyNumberFormat="1" applyFont="1" applyFill="1" applyBorder="1" applyAlignment="1" applyProtection="1">
      <alignment horizontal="justify" vertical="center" wrapText="1"/>
      <protection locked="0"/>
    </xf>
    <xf numFmtId="0" fontId="10" fillId="0" borderId="2" xfId="17" applyFont="1" applyFill="1" applyBorder="1" applyAlignment="1">
      <alignment horizontal="justify" wrapText="1"/>
    </xf>
    <xf numFmtId="0" fontId="10" fillId="0" borderId="3" xfId="0" applyFont="1" applyBorder="1" applyAlignment="1">
      <alignment wrapText="1"/>
    </xf>
    <xf numFmtId="0" fontId="22" fillId="0" borderId="3" xfId="15" applyFont="1" applyBorder="1" applyAlignment="1">
      <alignment vertical="top" wrapText="1"/>
    </xf>
    <xf numFmtId="0" fontId="9" fillId="0" borderId="3" xfId="15" applyNumberFormat="1" applyFont="1" applyFill="1" applyBorder="1" applyAlignment="1" applyProtection="1">
      <alignment horizontal="left" vertical="center" wrapText="1"/>
    </xf>
    <xf numFmtId="0" fontId="9" fillId="0" borderId="3" xfId="15" applyNumberFormat="1" applyFont="1" applyFill="1" applyBorder="1" applyAlignment="1" applyProtection="1">
      <alignment vertical="top" wrapText="1"/>
    </xf>
    <xf numFmtId="170" fontId="9" fillId="0" borderId="3" xfId="15" applyNumberFormat="1" applyFont="1" applyFill="1" applyBorder="1" applyAlignment="1" applyProtection="1">
      <alignment horizontal="right" wrapText="1"/>
    </xf>
    <xf numFmtId="0" fontId="22" fillId="0" borderId="0" xfId="15" applyFont="1" applyAlignment="1">
      <alignment vertical="top" wrapText="1"/>
    </xf>
    <xf numFmtId="0" fontId="38" fillId="0" borderId="3" xfId="0" applyFont="1" applyBorder="1" applyAlignment="1">
      <alignment horizontal="left" vertical="top" wrapText="1"/>
    </xf>
    <xf numFmtId="2" fontId="10" fillId="0" borderId="3" xfId="0" applyNumberFormat="1" applyFont="1" applyBorder="1" applyAlignment="1">
      <alignment horizontal="right"/>
    </xf>
    <xf numFmtId="0" fontId="10" fillId="0" borderId="0" xfId="15" applyFont="1" applyAlignment="1">
      <alignment horizontal="left" vertical="top" wrapText="1"/>
    </xf>
    <xf numFmtId="0" fontId="10" fillId="0" borderId="3" xfId="15" applyFont="1" applyBorder="1" applyAlignment="1">
      <alignment horizontal="center" vertical="center" wrapText="1"/>
    </xf>
    <xf numFmtId="0" fontId="16" fillId="0" borderId="0" xfId="6" applyFont="1" applyAlignment="1">
      <alignment wrapText="1"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3" fontId="11" fillId="0" borderId="3" xfId="0" applyNumberFormat="1" applyFont="1" applyFill="1" applyBorder="1" applyAlignment="1">
      <alignment horizontal="center" wrapText="1"/>
    </xf>
    <xf numFmtId="0" fontId="40" fillId="0" borderId="0" xfId="0" applyFont="1"/>
    <xf numFmtId="43" fontId="12" fillId="0" borderId="3" xfId="0" applyNumberFormat="1" applyFont="1" applyFill="1" applyBorder="1" applyAlignment="1">
      <alignment horizontal="center" vertical="center" wrapText="1"/>
    </xf>
    <xf numFmtId="43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/>
    </xf>
    <xf numFmtId="0" fontId="11" fillId="0" borderId="3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8" applyFont="1" applyFill="1" applyBorder="1" applyAlignment="1">
      <alignment horizontal="center" vertical="center" wrapText="1"/>
    </xf>
    <xf numFmtId="0" fontId="22" fillId="0" borderId="3" xfId="15" applyNumberFormat="1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0" fontId="22" fillId="0" borderId="3" xfId="15" applyFont="1" applyFill="1" applyBorder="1" applyAlignment="1">
      <alignment horizontal="center" vertical="center" wrapText="1"/>
    </xf>
    <xf numFmtId="165" fontId="16" fillId="0" borderId="3" xfId="16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justify" vertical="center" wrapText="1"/>
    </xf>
    <xf numFmtId="0" fontId="43" fillId="0" borderId="3" xfId="0" applyFont="1" applyBorder="1" applyAlignment="1">
      <alignment horizontal="center" vertical="center" wrapText="1"/>
    </xf>
    <xf numFmtId="43" fontId="8" fillId="0" borderId="3" xfId="145" applyFont="1" applyFill="1" applyBorder="1" applyAlignment="1" applyProtection="1">
      <alignment horizontal="right" wrapText="1"/>
    </xf>
    <xf numFmtId="43" fontId="8" fillId="0" borderId="3" xfId="145" applyFont="1" applyBorder="1" applyAlignment="1">
      <alignment horizontal="right" wrapText="1"/>
    </xf>
    <xf numFmtId="0" fontId="10" fillId="0" borderId="3" xfId="15" applyFont="1" applyBorder="1" applyAlignment="1">
      <alignment horizontal="right" wrapText="1"/>
    </xf>
    <xf numFmtId="165" fontId="16" fillId="0" borderId="3" xfId="16" applyNumberFormat="1" applyFont="1" applyFill="1" applyBorder="1" applyAlignment="1">
      <alignment horizontal="center" vertical="center" wrapText="1"/>
    </xf>
    <xf numFmtId="0" fontId="16" fillId="0" borderId="0" xfId="6" applyFont="1" applyAlignment="1">
      <alignment wrapText="1"/>
    </xf>
    <xf numFmtId="0" fontId="10" fillId="0" borderId="0" xfId="15" applyFont="1" applyAlignment="1">
      <alignment vertical="top" wrapText="1"/>
    </xf>
    <xf numFmtId="0" fontId="10" fillId="0" borderId="3" xfId="15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left" vertical="top" wrapText="1"/>
    </xf>
    <xf numFmtId="0" fontId="10" fillId="0" borderId="4" xfId="8" applyFont="1" applyFill="1" applyBorder="1" applyAlignment="1">
      <alignment horizontal="left" wrapText="1"/>
    </xf>
    <xf numFmtId="0" fontId="10" fillId="0" borderId="4" xfId="8" applyFont="1" applyFill="1" applyBorder="1" applyAlignment="1">
      <alignment horizontal="left" vertical="center" wrapText="1"/>
    </xf>
    <xf numFmtId="0" fontId="39" fillId="0" borderId="4" xfId="146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wrapText="1"/>
    </xf>
    <xf numFmtId="0" fontId="21" fillId="0" borderId="3" xfId="8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3" fontId="9" fillId="0" borderId="2" xfId="17" applyNumberFormat="1" applyFont="1" applyFill="1" applyBorder="1" applyAlignment="1">
      <alignment horizontal="center" vertical="center"/>
    </xf>
    <xf numFmtId="43" fontId="8" fillId="0" borderId="2" xfId="17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right" vertical="center"/>
    </xf>
    <xf numFmtId="43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43" fontId="8" fillId="0" borderId="3" xfId="2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0" fillId="0" borderId="0" xfId="6" applyFont="1" applyBorder="1" applyAlignment="1">
      <alignment horizontal="center" wrapText="1"/>
    </xf>
    <xf numFmtId="0" fontId="16" fillId="0" borderId="0" xfId="6" applyFont="1" applyAlignment="1">
      <alignment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41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1" fillId="0" borderId="4" xfId="8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1" xfId="0" applyFont="1" applyBorder="1" applyAlignment="1">
      <alignment horizontal="justify" vertical="center"/>
    </xf>
    <xf numFmtId="0" fontId="41" fillId="0" borderId="7" xfId="0" applyFont="1" applyBorder="1"/>
    <xf numFmtId="0" fontId="41" fillId="0" borderId="2" xfId="0" applyFont="1" applyBorder="1"/>
    <xf numFmtId="0" fontId="11" fillId="0" borderId="7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13" fillId="0" borderId="7" xfId="0" applyFont="1" applyBorder="1"/>
    <xf numFmtId="0" fontId="13" fillId="0" borderId="2" xfId="0" applyFont="1" applyBorder="1"/>
    <xf numFmtId="0" fontId="11" fillId="0" borderId="4" xfId="0" applyFont="1" applyFill="1" applyBorder="1" applyAlignment="1">
      <alignment horizontal="center" wrapText="1"/>
    </xf>
    <xf numFmtId="0" fontId="41" fillId="0" borderId="6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167" fontId="26" fillId="0" borderId="28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0" xfId="15" applyFont="1" applyAlignment="1">
      <alignment horizontal="left" vertical="top" wrapText="1"/>
    </xf>
    <xf numFmtId="0" fontId="22" fillId="0" borderId="4" xfId="15" applyFont="1" applyBorder="1" applyAlignment="1">
      <alignment horizontal="center" vertical="center" wrapText="1"/>
    </xf>
    <xf numFmtId="0" fontId="22" fillId="0" borderId="6" xfId="15" applyFont="1" applyBorder="1" applyAlignment="1">
      <alignment horizontal="center" vertical="center" wrapText="1"/>
    </xf>
    <xf numFmtId="0" fontId="22" fillId="0" borderId="5" xfId="15" applyFont="1" applyBorder="1" applyAlignment="1">
      <alignment horizontal="center" vertical="center" wrapText="1"/>
    </xf>
    <xf numFmtId="0" fontId="22" fillId="0" borderId="3" xfId="15" applyFont="1" applyBorder="1" applyAlignment="1">
      <alignment horizontal="center" vertical="center" wrapText="1"/>
    </xf>
    <xf numFmtId="0" fontId="22" fillId="0" borderId="1" xfId="15" applyFont="1" applyBorder="1" applyAlignment="1">
      <alignment horizontal="center" vertical="center" wrapText="1"/>
    </xf>
    <xf numFmtId="0" fontId="22" fillId="0" borderId="2" xfId="15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0" fillId="0" borderId="0" xfId="16" applyFont="1" applyFill="1" applyBorder="1" applyAlignment="1">
      <alignment horizontal="left" wrapText="1"/>
    </xf>
    <xf numFmtId="0" fontId="12" fillId="0" borderId="1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6" fillId="0" borderId="3" xfId="16" applyNumberFormat="1" applyFont="1" applyFill="1" applyBorder="1" applyAlignment="1">
      <alignment horizontal="center" vertical="center" wrapText="1"/>
    </xf>
    <xf numFmtId="0" fontId="9" fillId="0" borderId="11" xfId="17" applyFont="1" applyBorder="1" applyAlignment="1">
      <alignment horizontal="center" vertical="center" wrapText="1"/>
    </xf>
    <xf numFmtId="0" fontId="8" fillId="0" borderId="19" xfId="18" applyFont="1" applyBorder="1" applyAlignment="1">
      <alignment horizontal="center" vertical="center" wrapText="1"/>
    </xf>
    <xf numFmtId="1" fontId="9" fillId="0" borderId="12" xfId="17" applyNumberFormat="1" applyFont="1" applyBorder="1" applyAlignment="1">
      <alignment horizontal="center" vertical="center"/>
    </xf>
    <xf numFmtId="1" fontId="9" fillId="0" borderId="13" xfId="17" applyNumberFormat="1" applyFont="1" applyBorder="1" applyAlignment="1">
      <alignment horizontal="center" vertical="center"/>
    </xf>
    <xf numFmtId="1" fontId="9" fillId="0" borderId="14" xfId="17" applyNumberFormat="1" applyFont="1" applyBorder="1" applyAlignment="1">
      <alignment horizontal="center" vertical="center"/>
    </xf>
    <xf numFmtId="0" fontId="11" fillId="0" borderId="0" xfId="16" applyFont="1" applyFill="1" applyBorder="1" applyAlignment="1">
      <alignment horizontal="center" vertical="center"/>
    </xf>
    <xf numFmtId="0" fontId="0" fillId="0" borderId="0" xfId="0" applyAlignment="1"/>
    <xf numFmtId="0" fontId="11" fillId="0" borderId="0" xfId="16" applyFont="1" applyFill="1" applyBorder="1" applyAlignment="1">
      <alignment horizontal="center" vertical="center" wrapText="1"/>
    </xf>
    <xf numFmtId="49" fontId="22" fillId="0" borderId="4" xfId="6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68" fontId="10" fillId="0" borderId="0" xfId="6" applyNumberFormat="1" applyFont="1" applyAlignment="1">
      <alignment horizontal="left" wrapText="1"/>
    </xf>
    <xf numFmtId="168" fontId="21" fillId="0" borderId="0" xfId="7" applyNumberFormat="1" applyFont="1" applyAlignment="1">
      <alignment vertical="top" wrapText="1"/>
    </xf>
    <xf numFmtId="0" fontId="22" fillId="0" borderId="0" xfId="6" applyFont="1" applyBorder="1" applyAlignment="1">
      <alignment horizontal="center" vertical="center" wrapText="1"/>
    </xf>
    <xf numFmtId="0" fontId="10" fillId="0" borderId="0" xfId="6" applyFont="1" applyAlignment="1">
      <alignment vertical="center" wrapText="1"/>
    </xf>
    <xf numFmtId="0" fontId="14" fillId="0" borderId="0" xfId="7" applyFont="1" applyAlignment="1">
      <alignment vertical="center" wrapText="1"/>
    </xf>
    <xf numFmtId="0" fontId="14" fillId="0" borderId="0" xfId="7" applyAlignment="1">
      <alignment wrapText="1"/>
    </xf>
    <xf numFmtId="0" fontId="23" fillId="0" borderId="0" xfId="6" applyFont="1" applyBorder="1" applyAlignment="1">
      <alignment horizontal="center" wrapText="1"/>
    </xf>
    <xf numFmtId="0" fontId="14" fillId="0" borderId="0" xfId="7" applyFont="1" applyAlignment="1">
      <alignment wrapText="1"/>
    </xf>
    <xf numFmtId="49" fontId="22" fillId="0" borderId="3" xfId="6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22" fillId="0" borderId="4" xfId="6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</cellXfs>
  <cellStyles count="148">
    <cellStyle name="Excel Built-in Normal" xfId="25"/>
    <cellStyle name="Гиперссылка 2" xfId="26"/>
    <cellStyle name="Обычный" xfId="0" builtinId="0"/>
    <cellStyle name="Обычный 10" xfId="11"/>
    <cellStyle name="Обычный 11" xfId="27"/>
    <cellStyle name="Обычный 12" xfId="4"/>
    <cellStyle name="Обычный 13" xfId="28"/>
    <cellStyle name="Обычный 14" xfId="29"/>
    <cellStyle name="Обычный 15" xfId="30"/>
    <cellStyle name="Обычный 16" xfId="8"/>
    <cellStyle name="Обычный 17" xfId="7"/>
    <cellStyle name="Обычный 18" xfId="31"/>
    <cellStyle name="Обычный 18 2" xfId="9"/>
    <cellStyle name="Обычный 18 2 2" xfId="13"/>
    <cellStyle name="Обычный 18 2 2 2" xfId="22"/>
    <cellStyle name="Обычный 18 2 2 2 2" xfId="144"/>
    <cellStyle name="Обычный 18 2 3" xfId="143"/>
    <cellStyle name="Обычный 18 3" xfId="20"/>
    <cellStyle name="Обычный 18 3 2" xfId="146"/>
    <cellStyle name="Обычный 18 4" xfId="32"/>
    <cellStyle name="Обычный 19" xfId="19"/>
    <cellStyle name="Обычный 2" xfId="33"/>
    <cellStyle name="Обычный 2 10" xfId="34"/>
    <cellStyle name="Обычный 2 11" xfId="35"/>
    <cellStyle name="Обычный 2 12" xfId="36"/>
    <cellStyle name="Обычный 2 13" xfId="37"/>
    <cellStyle name="Обычный 2 14" xfId="38"/>
    <cellStyle name="Обычный 2 15" xfId="39"/>
    <cellStyle name="Обычный 2 16" xfId="40"/>
    <cellStyle name="Обычный 2 17" xfId="41"/>
    <cellStyle name="Обычный 2 18" xfId="42"/>
    <cellStyle name="Обычный 2 19" xfId="43"/>
    <cellStyle name="Обычный 2 2" xfId="44"/>
    <cellStyle name="Обычный 2 2 2" xfId="5"/>
    <cellStyle name="Обычный 2 20" xfId="45"/>
    <cellStyle name="Обычный 2 21" xfId="46"/>
    <cellStyle name="Обычный 2 22" xfId="47"/>
    <cellStyle name="Обычный 2 23" xfId="48"/>
    <cellStyle name="Обычный 2 24" xfId="49"/>
    <cellStyle name="Обычный 2 25" xfId="50"/>
    <cellStyle name="Обычный 2 26" xfId="51"/>
    <cellStyle name="Обычный 2 27" xfId="52"/>
    <cellStyle name="Обычный 2 28" xfId="53"/>
    <cellStyle name="Обычный 2 29" xfId="54"/>
    <cellStyle name="Обычный 2 3" xfId="55"/>
    <cellStyle name="Обычный 2 30" xfId="56"/>
    <cellStyle name="Обычный 2 31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20" xfId="24"/>
    <cellStyle name="Обычный 21" xfId="64"/>
    <cellStyle name="Обычный 22" xfId="65"/>
    <cellStyle name="Обычный 23" xfId="14"/>
    <cellStyle name="Обычный 24" xfId="141"/>
    <cellStyle name="Обычный 3" xfId="66"/>
    <cellStyle name="Обычный 3 10" xfId="67"/>
    <cellStyle name="Обычный 3 11" xfId="68"/>
    <cellStyle name="Обычный 3 12" xfId="69"/>
    <cellStyle name="Обычный 3 13" xfId="70"/>
    <cellStyle name="Обычный 3 14" xfId="71"/>
    <cellStyle name="Обычный 3 15" xfId="72"/>
    <cellStyle name="Обычный 3 16" xfId="73"/>
    <cellStyle name="Обычный 3 17" xfId="74"/>
    <cellStyle name="Обычный 3 18" xfId="75"/>
    <cellStyle name="Обычный 3 19" xfId="76"/>
    <cellStyle name="Обычный 3 2" xfId="77"/>
    <cellStyle name="Обычный 3 2 2" xfId="78"/>
    <cellStyle name="Обычный 3 20" xfId="79"/>
    <cellStyle name="Обычный 3 21" xfId="80"/>
    <cellStyle name="Обычный 3 22" xfId="81"/>
    <cellStyle name="Обычный 3 23" xfId="82"/>
    <cellStyle name="Обычный 3 24" xfId="83"/>
    <cellStyle name="Обычный 3 25" xfId="84"/>
    <cellStyle name="Обычный 3 26" xfId="85"/>
    <cellStyle name="Обычный 3 27" xfId="86"/>
    <cellStyle name="Обычный 3 28" xfId="87"/>
    <cellStyle name="Обычный 3 29" xfId="88"/>
    <cellStyle name="Обычный 3 3" xfId="89"/>
    <cellStyle name="Обычный 3 30" xfId="90"/>
    <cellStyle name="Обычный 3 31" xfId="10"/>
    <cellStyle name="Обычный 3 32" xfId="91"/>
    <cellStyle name="Обычный 3 33" xfId="15"/>
    <cellStyle name="Обычный 3 34" xfId="147"/>
    <cellStyle name="Обычный 3 4" xfId="92"/>
    <cellStyle name="Обычный 3 5" xfId="93"/>
    <cellStyle name="Обычный 3 6" xfId="94"/>
    <cellStyle name="Обычный 3 7" xfId="95"/>
    <cellStyle name="Обычный 3 8" xfId="96"/>
    <cellStyle name="Обычный 3 9" xfId="97"/>
    <cellStyle name="Обычный 4" xfId="98"/>
    <cellStyle name="Обычный 4 10" xfId="99"/>
    <cellStyle name="Обычный 4 11" xfId="100"/>
    <cellStyle name="Обычный 4 12" xfId="101"/>
    <cellStyle name="Обычный 4 13" xfId="102"/>
    <cellStyle name="Обычный 4 14" xfId="103"/>
    <cellStyle name="Обычный 4 15" xfId="104"/>
    <cellStyle name="Обычный 4 16" xfId="105"/>
    <cellStyle name="Обычный 4 17" xfId="106"/>
    <cellStyle name="Обычный 4 18" xfId="107"/>
    <cellStyle name="Обычный 4 19" xfId="108"/>
    <cellStyle name="Обычный 4 2" xfId="109"/>
    <cellStyle name="Обычный 4 20" xfId="110"/>
    <cellStyle name="Обычный 4 21" xfId="111"/>
    <cellStyle name="Обычный 4 22" xfId="112"/>
    <cellStyle name="Обычный 4 23" xfId="113"/>
    <cellStyle name="Обычный 4 24" xfId="114"/>
    <cellStyle name="Обычный 4 25" xfId="115"/>
    <cellStyle name="Обычный 4 26" xfId="116"/>
    <cellStyle name="Обычный 4 27" xfId="117"/>
    <cellStyle name="Обычный 4 28" xfId="118"/>
    <cellStyle name="Обычный 4 29" xfId="119"/>
    <cellStyle name="Обычный 4 3" xfId="120"/>
    <cellStyle name="Обычный 4 30" xfId="121"/>
    <cellStyle name="Обычный 4 31" xfId="122"/>
    <cellStyle name="Обычный 4 4" xfId="123"/>
    <cellStyle name="Обычный 4 5" xfId="124"/>
    <cellStyle name="Обычный 4 6" xfId="125"/>
    <cellStyle name="Обычный 4 7" xfId="126"/>
    <cellStyle name="Обычный 4 8" xfId="127"/>
    <cellStyle name="Обычный 4 9" xfId="128"/>
    <cellStyle name="Обычный 5" xfId="1"/>
    <cellStyle name="Обычный 5 2" xfId="23"/>
    <cellStyle name="Обычный 5 3" xfId="129"/>
    <cellStyle name="Обычный 6" xfId="130"/>
    <cellStyle name="Обычный 7" xfId="3"/>
    <cellStyle name="Обычный 8" xfId="131"/>
    <cellStyle name="Обычный 9" xfId="132"/>
    <cellStyle name="Обычный_ПР 13 фин.помощь1" xfId="17"/>
    <cellStyle name="Обычный_Прил 22,23,24" xfId="16"/>
    <cellStyle name="Обычный_Прил 5,6,8,18" xfId="18"/>
    <cellStyle name="Обычный_прилож 8,10 -2008г." xfId="6"/>
    <cellStyle name="Обычный_Прилож.№9 кап.стр." xfId="21"/>
    <cellStyle name="Процентный 2" xfId="133"/>
    <cellStyle name="Тысячи [0]_перечис.11" xfId="134"/>
    <cellStyle name="Тысячи_перечис.11" xfId="135"/>
    <cellStyle name="Финансовый" xfId="145" builtinId="3"/>
    <cellStyle name="Финансовый 13" xfId="2"/>
    <cellStyle name="Финансовый 2" xfId="136"/>
    <cellStyle name="Финансовый 3" xfId="137"/>
    <cellStyle name="Финансовый 3 2" xfId="12"/>
    <cellStyle name="Финансовый 3 3" xfId="138"/>
    <cellStyle name="Финансовый 4" xfId="139"/>
    <cellStyle name="Финансовый 5" xfId="142"/>
    <cellStyle name="Финансовый 9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60" zoomScaleNormal="55" workbookViewId="0">
      <selection activeCell="H4" sqref="H4"/>
    </sheetView>
  </sheetViews>
  <sheetFormatPr defaultRowHeight="15.75" x14ac:dyDescent="0.25"/>
  <cols>
    <col min="1" max="1" width="27.85546875" customWidth="1"/>
    <col min="2" max="2" width="88" style="12" customWidth="1"/>
    <col min="3" max="3" width="67.42578125" style="12" customWidth="1"/>
    <col min="4" max="4" width="0.28515625" customWidth="1"/>
    <col min="5" max="8" width="23.140625" customWidth="1"/>
    <col min="245" max="245" width="27.85546875" customWidth="1"/>
    <col min="246" max="246" width="42.28515625" customWidth="1"/>
    <col min="247" max="247" width="69.140625" customWidth="1"/>
    <col min="248" max="248" width="0.28515625" customWidth="1"/>
    <col min="249" max="252" width="0" hidden="1" customWidth="1"/>
    <col min="253" max="253" width="17.7109375" customWidth="1"/>
    <col min="254" max="254" width="16.28515625" customWidth="1"/>
    <col min="255" max="255" width="15.28515625" customWidth="1"/>
    <col min="256" max="256" width="12" customWidth="1"/>
    <col min="257" max="257" width="16.28515625" customWidth="1"/>
    <col min="258" max="258" width="14.85546875" customWidth="1"/>
    <col min="259" max="259" width="15.28515625" customWidth="1"/>
    <col min="260" max="260" width="16" customWidth="1"/>
    <col min="261" max="261" width="21.140625" customWidth="1"/>
    <col min="262" max="263" width="18.5703125" customWidth="1"/>
    <col min="264" max="264" width="17.7109375" customWidth="1"/>
    <col min="501" max="501" width="27.85546875" customWidth="1"/>
    <col min="502" max="502" width="42.28515625" customWidth="1"/>
    <col min="503" max="503" width="69.140625" customWidth="1"/>
    <col min="504" max="504" width="0.28515625" customWidth="1"/>
    <col min="505" max="508" width="0" hidden="1" customWidth="1"/>
    <col min="509" max="509" width="17.7109375" customWidth="1"/>
    <col min="510" max="510" width="16.28515625" customWidth="1"/>
    <col min="511" max="511" width="15.28515625" customWidth="1"/>
    <col min="512" max="512" width="12" customWidth="1"/>
    <col min="513" max="513" width="16.28515625" customWidth="1"/>
    <col min="514" max="514" width="14.85546875" customWidth="1"/>
    <col min="515" max="515" width="15.28515625" customWidth="1"/>
    <col min="516" max="516" width="16" customWidth="1"/>
    <col min="517" max="517" width="21.140625" customWidth="1"/>
    <col min="518" max="519" width="18.5703125" customWidth="1"/>
    <col min="520" max="520" width="17.7109375" customWidth="1"/>
    <col min="757" max="757" width="27.85546875" customWidth="1"/>
    <col min="758" max="758" width="42.28515625" customWidth="1"/>
    <col min="759" max="759" width="69.140625" customWidth="1"/>
    <col min="760" max="760" width="0.28515625" customWidth="1"/>
    <col min="761" max="764" width="0" hidden="1" customWidth="1"/>
    <col min="765" max="765" width="17.7109375" customWidth="1"/>
    <col min="766" max="766" width="16.28515625" customWidth="1"/>
    <col min="767" max="767" width="15.28515625" customWidth="1"/>
    <col min="768" max="768" width="12" customWidth="1"/>
    <col min="769" max="769" width="16.28515625" customWidth="1"/>
    <col min="770" max="770" width="14.85546875" customWidth="1"/>
    <col min="771" max="771" width="15.28515625" customWidth="1"/>
    <col min="772" max="772" width="16" customWidth="1"/>
    <col min="773" max="773" width="21.140625" customWidth="1"/>
    <col min="774" max="775" width="18.5703125" customWidth="1"/>
    <col min="776" max="776" width="17.7109375" customWidth="1"/>
    <col min="1013" max="1013" width="27.85546875" customWidth="1"/>
    <col min="1014" max="1014" width="42.28515625" customWidth="1"/>
    <col min="1015" max="1015" width="69.140625" customWidth="1"/>
    <col min="1016" max="1016" width="0.28515625" customWidth="1"/>
    <col min="1017" max="1020" width="0" hidden="1" customWidth="1"/>
    <col min="1021" max="1021" width="17.7109375" customWidth="1"/>
    <col min="1022" max="1022" width="16.28515625" customWidth="1"/>
    <col min="1023" max="1023" width="15.28515625" customWidth="1"/>
    <col min="1024" max="1024" width="12" customWidth="1"/>
    <col min="1025" max="1025" width="16.28515625" customWidth="1"/>
    <col min="1026" max="1026" width="14.85546875" customWidth="1"/>
    <col min="1027" max="1027" width="15.28515625" customWidth="1"/>
    <col min="1028" max="1028" width="16" customWidth="1"/>
    <col min="1029" max="1029" width="21.140625" customWidth="1"/>
    <col min="1030" max="1031" width="18.5703125" customWidth="1"/>
    <col min="1032" max="1032" width="17.7109375" customWidth="1"/>
    <col min="1269" max="1269" width="27.85546875" customWidth="1"/>
    <col min="1270" max="1270" width="42.28515625" customWidth="1"/>
    <col min="1271" max="1271" width="69.140625" customWidth="1"/>
    <col min="1272" max="1272" width="0.28515625" customWidth="1"/>
    <col min="1273" max="1276" width="0" hidden="1" customWidth="1"/>
    <col min="1277" max="1277" width="17.7109375" customWidth="1"/>
    <col min="1278" max="1278" width="16.28515625" customWidth="1"/>
    <col min="1279" max="1279" width="15.28515625" customWidth="1"/>
    <col min="1280" max="1280" width="12" customWidth="1"/>
    <col min="1281" max="1281" width="16.28515625" customWidth="1"/>
    <col min="1282" max="1282" width="14.85546875" customWidth="1"/>
    <col min="1283" max="1283" width="15.28515625" customWidth="1"/>
    <col min="1284" max="1284" width="16" customWidth="1"/>
    <col min="1285" max="1285" width="21.140625" customWidth="1"/>
    <col min="1286" max="1287" width="18.5703125" customWidth="1"/>
    <col min="1288" max="1288" width="17.7109375" customWidth="1"/>
    <col min="1525" max="1525" width="27.85546875" customWidth="1"/>
    <col min="1526" max="1526" width="42.28515625" customWidth="1"/>
    <col min="1527" max="1527" width="69.140625" customWidth="1"/>
    <col min="1528" max="1528" width="0.28515625" customWidth="1"/>
    <col min="1529" max="1532" width="0" hidden="1" customWidth="1"/>
    <col min="1533" max="1533" width="17.7109375" customWidth="1"/>
    <col min="1534" max="1534" width="16.28515625" customWidth="1"/>
    <col min="1535" max="1535" width="15.28515625" customWidth="1"/>
    <col min="1536" max="1536" width="12" customWidth="1"/>
    <col min="1537" max="1537" width="16.28515625" customWidth="1"/>
    <col min="1538" max="1538" width="14.85546875" customWidth="1"/>
    <col min="1539" max="1539" width="15.28515625" customWidth="1"/>
    <col min="1540" max="1540" width="16" customWidth="1"/>
    <col min="1541" max="1541" width="21.140625" customWidth="1"/>
    <col min="1542" max="1543" width="18.5703125" customWidth="1"/>
    <col min="1544" max="1544" width="17.7109375" customWidth="1"/>
    <col min="1781" max="1781" width="27.85546875" customWidth="1"/>
    <col min="1782" max="1782" width="42.28515625" customWidth="1"/>
    <col min="1783" max="1783" width="69.140625" customWidth="1"/>
    <col min="1784" max="1784" width="0.28515625" customWidth="1"/>
    <col min="1785" max="1788" width="0" hidden="1" customWidth="1"/>
    <col min="1789" max="1789" width="17.7109375" customWidth="1"/>
    <col min="1790" max="1790" width="16.28515625" customWidth="1"/>
    <col min="1791" max="1791" width="15.28515625" customWidth="1"/>
    <col min="1792" max="1792" width="12" customWidth="1"/>
    <col min="1793" max="1793" width="16.28515625" customWidth="1"/>
    <col min="1794" max="1794" width="14.85546875" customWidth="1"/>
    <col min="1795" max="1795" width="15.28515625" customWidth="1"/>
    <col min="1796" max="1796" width="16" customWidth="1"/>
    <col min="1797" max="1797" width="21.140625" customWidth="1"/>
    <col min="1798" max="1799" width="18.5703125" customWidth="1"/>
    <col min="1800" max="1800" width="17.7109375" customWidth="1"/>
    <col min="2037" max="2037" width="27.85546875" customWidth="1"/>
    <col min="2038" max="2038" width="42.28515625" customWidth="1"/>
    <col min="2039" max="2039" width="69.140625" customWidth="1"/>
    <col min="2040" max="2040" width="0.28515625" customWidth="1"/>
    <col min="2041" max="2044" width="0" hidden="1" customWidth="1"/>
    <col min="2045" max="2045" width="17.7109375" customWidth="1"/>
    <col min="2046" max="2046" width="16.28515625" customWidth="1"/>
    <col min="2047" max="2047" width="15.28515625" customWidth="1"/>
    <col min="2048" max="2048" width="12" customWidth="1"/>
    <col min="2049" max="2049" width="16.28515625" customWidth="1"/>
    <col min="2050" max="2050" width="14.85546875" customWidth="1"/>
    <col min="2051" max="2051" width="15.28515625" customWidth="1"/>
    <col min="2052" max="2052" width="16" customWidth="1"/>
    <col min="2053" max="2053" width="21.140625" customWidth="1"/>
    <col min="2054" max="2055" width="18.5703125" customWidth="1"/>
    <col min="2056" max="2056" width="17.7109375" customWidth="1"/>
    <col min="2293" max="2293" width="27.85546875" customWidth="1"/>
    <col min="2294" max="2294" width="42.28515625" customWidth="1"/>
    <col min="2295" max="2295" width="69.140625" customWidth="1"/>
    <col min="2296" max="2296" width="0.28515625" customWidth="1"/>
    <col min="2297" max="2300" width="0" hidden="1" customWidth="1"/>
    <col min="2301" max="2301" width="17.7109375" customWidth="1"/>
    <col min="2302" max="2302" width="16.28515625" customWidth="1"/>
    <col min="2303" max="2303" width="15.28515625" customWidth="1"/>
    <col min="2304" max="2304" width="12" customWidth="1"/>
    <col min="2305" max="2305" width="16.28515625" customWidth="1"/>
    <col min="2306" max="2306" width="14.85546875" customWidth="1"/>
    <col min="2307" max="2307" width="15.28515625" customWidth="1"/>
    <col min="2308" max="2308" width="16" customWidth="1"/>
    <col min="2309" max="2309" width="21.140625" customWidth="1"/>
    <col min="2310" max="2311" width="18.5703125" customWidth="1"/>
    <col min="2312" max="2312" width="17.7109375" customWidth="1"/>
    <col min="2549" max="2549" width="27.85546875" customWidth="1"/>
    <col min="2550" max="2550" width="42.28515625" customWidth="1"/>
    <col min="2551" max="2551" width="69.140625" customWidth="1"/>
    <col min="2552" max="2552" width="0.28515625" customWidth="1"/>
    <col min="2553" max="2556" width="0" hidden="1" customWidth="1"/>
    <col min="2557" max="2557" width="17.7109375" customWidth="1"/>
    <col min="2558" max="2558" width="16.28515625" customWidth="1"/>
    <col min="2559" max="2559" width="15.28515625" customWidth="1"/>
    <col min="2560" max="2560" width="12" customWidth="1"/>
    <col min="2561" max="2561" width="16.28515625" customWidth="1"/>
    <col min="2562" max="2562" width="14.85546875" customWidth="1"/>
    <col min="2563" max="2563" width="15.28515625" customWidth="1"/>
    <col min="2564" max="2564" width="16" customWidth="1"/>
    <col min="2565" max="2565" width="21.140625" customWidth="1"/>
    <col min="2566" max="2567" width="18.5703125" customWidth="1"/>
    <col min="2568" max="2568" width="17.7109375" customWidth="1"/>
    <col min="2805" max="2805" width="27.85546875" customWidth="1"/>
    <col min="2806" max="2806" width="42.28515625" customWidth="1"/>
    <col min="2807" max="2807" width="69.140625" customWidth="1"/>
    <col min="2808" max="2808" width="0.28515625" customWidth="1"/>
    <col min="2809" max="2812" width="0" hidden="1" customWidth="1"/>
    <col min="2813" max="2813" width="17.7109375" customWidth="1"/>
    <col min="2814" max="2814" width="16.28515625" customWidth="1"/>
    <col min="2815" max="2815" width="15.28515625" customWidth="1"/>
    <col min="2816" max="2816" width="12" customWidth="1"/>
    <col min="2817" max="2817" width="16.28515625" customWidth="1"/>
    <col min="2818" max="2818" width="14.85546875" customWidth="1"/>
    <col min="2819" max="2819" width="15.28515625" customWidth="1"/>
    <col min="2820" max="2820" width="16" customWidth="1"/>
    <col min="2821" max="2821" width="21.140625" customWidth="1"/>
    <col min="2822" max="2823" width="18.5703125" customWidth="1"/>
    <col min="2824" max="2824" width="17.7109375" customWidth="1"/>
    <col min="3061" max="3061" width="27.85546875" customWidth="1"/>
    <col min="3062" max="3062" width="42.28515625" customWidth="1"/>
    <col min="3063" max="3063" width="69.140625" customWidth="1"/>
    <col min="3064" max="3064" width="0.28515625" customWidth="1"/>
    <col min="3065" max="3068" width="0" hidden="1" customWidth="1"/>
    <col min="3069" max="3069" width="17.7109375" customWidth="1"/>
    <col min="3070" max="3070" width="16.28515625" customWidth="1"/>
    <col min="3071" max="3071" width="15.28515625" customWidth="1"/>
    <col min="3072" max="3072" width="12" customWidth="1"/>
    <col min="3073" max="3073" width="16.28515625" customWidth="1"/>
    <col min="3074" max="3074" width="14.85546875" customWidth="1"/>
    <col min="3075" max="3075" width="15.28515625" customWidth="1"/>
    <col min="3076" max="3076" width="16" customWidth="1"/>
    <col min="3077" max="3077" width="21.140625" customWidth="1"/>
    <col min="3078" max="3079" width="18.5703125" customWidth="1"/>
    <col min="3080" max="3080" width="17.7109375" customWidth="1"/>
    <col min="3317" max="3317" width="27.85546875" customWidth="1"/>
    <col min="3318" max="3318" width="42.28515625" customWidth="1"/>
    <col min="3319" max="3319" width="69.140625" customWidth="1"/>
    <col min="3320" max="3320" width="0.28515625" customWidth="1"/>
    <col min="3321" max="3324" width="0" hidden="1" customWidth="1"/>
    <col min="3325" max="3325" width="17.7109375" customWidth="1"/>
    <col min="3326" max="3326" width="16.28515625" customWidth="1"/>
    <col min="3327" max="3327" width="15.28515625" customWidth="1"/>
    <col min="3328" max="3328" width="12" customWidth="1"/>
    <col min="3329" max="3329" width="16.28515625" customWidth="1"/>
    <col min="3330" max="3330" width="14.85546875" customWidth="1"/>
    <col min="3331" max="3331" width="15.28515625" customWidth="1"/>
    <col min="3332" max="3332" width="16" customWidth="1"/>
    <col min="3333" max="3333" width="21.140625" customWidth="1"/>
    <col min="3334" max="3335" width="18.5703125" customWidth="1"/>
    <col min="3336" max="3336" width="17.7109375" customWidth="1"/>
    <col min="3573" max="3573" width="27.85546875" customWidth="1"/>
    <col min="3574" max="3574" width="42.28515625" customWidth="1"/>
    <col min="3575" max="3575" width="69.140625" customWidth="1"/>
    <col min="3576" max="3576" width="0.28515625" customWidth="1"/>
    <col min="3577" max="3580" width="0" hidden="1" customWidth="1"/>
    <col min="3581" max="3581" width="17.7109375" customWidth="1"/>
    <col min="3582" max="3582" width="16.28515625" customWidth="1"/>
    <col min="3583" max="3583" width="15.28515625" customWidth="1"/>
    <col min="3584" max="3584" width="12" customWidth="1"/>
    <col min="3585" max="3585" width="16.28515625" customWidth="1"/>
    <col min="3586" max="3586" width="14.85546875" customWidth="1"/>
    <col min="3587" max="3587" width="15.28515625" customWidth="1"/>
    <col min="3588" max="3588" width="16" customWidth="1"/>
    <col min="3589" max="3589" width="21.140625" customWidth="1"/>
    <col min="3590" max="3591" width="18.5703125" customWidth="1"/>
    <col min="3592" max="3592" width="17.7109375" customWidth="1"/>
    <col min="3829" max="3829" width="27.85546875" customWidth="1"/>
    <col min="3830" max="3830" width="42.28515625" customWidth="1"/>
    <col min="3831" max="3831" width="69.140625" customWidth="1"/>
    <col min="3832" max="3832" width="0.28515625" customWidth="1"/>
    <col min="3833" max="3836" width="0" hidden="1" customWidth="1"/>
    <col min="3837" max="3837" width="17.7109375" customWidth="1"/>
    <col min="3838" max="3838" width="16.28515625" customWidth="1"/>
    <col min="3839" max="3839" width="15.28515625" customWidth="1"/>
    <col min="3840" max="3840" width="12" customWidth="1"/>
    <col min="3841" max="3841" width="16.28515625" customWidth="1"/>
    <col min="3842" max="3842" width="14.85546875" customWidth="1"/>
    <col min="3843" max="3843" width="15.28515625" customWidth="1"/>
    <col min="3844" max="3844" width="16" customWidth="1"/>
    <col min="3845" max="3845" width="21.140625" customWidth="1"/>
    <col min="3846" max="3847" width="18.5703125" customWidth="1"/>
    <col min="3848" max="3848" width="17.7109375" customWidth="1"/>
    <col min="4085" max="4085" width="27.85546875" customWidth="1"/>
    <col min="4086" max="4086" width="42.28515625" customWidth="1"/>
    <col min="4087" max="4087" width="69.140625" customWidth="1"/>
    <col min="4088" max="4088" width="0.28515625" customWidth="1"/>
    <col min="4089" max="4092" width="0" hidden="1" customWidth="1"/>
    <col min="4093" max="4093" width="17.7109375" customWidth="1"/>
    <col min="4094" max="4094" width="16.28515625" customWidth="1"/>
    <col min="4095" max="4095" width="15.28515625" customWidth="1"/>
    <col min="4096" max="4096" width="12" customWidth="1"/>
    <col min="4097" max="4097" width="16.28515625" customWidth="1"/>
    <col min="4098" max="4098" width="14.85546875" customWidth="1"/>
    <col min="4099" max="4099" width="15.28515625" customWidth="1"/>
    <col min="4100" max="4100" width="16" customWidth="1"/>
    <col min="4101" max="4101" width="21.140625" customWidth="1"/>
    <col min="4102" max="4103" width="18.5703125" customWidth="1"/>
    <col min="4104" max="4104" width="17.7109375" customWidth="1"/>
    <col min="4341" max="4341" width="27.85546875" customWidth="1"/>
    <col min="4342" max="4342" width="42.28515625" customWidth="1"/>
    <col min="4343" max="4343" width="69.140625" customWidth="1"/>
    <col min="4344" max="4344" width="0.28515625" customWidth="1"/>
    <col min="4345" max="4348" width="0" hidden="1" customWidth="1"/>
    <col min="4349" max="4349" width="17.7109375" customWidth="1"/>
    <col min="4350" max="4350" width="16.28515625" customWidth="1"/>
    <col min="4351" max="4351" width="15.28515625" customWidth="1"/>
    <col min="4352" max="4352" width="12" customWidth="1"/>
    <col min="4353" max="4353" width="16.28515625" customWidth="1"/>
    <col min="4354" max="4354" width="14.85546875" customWidth="1"/>
    <col min="4355" max="4355" width="15.28515625" customWidth="1"/>
    <col min="4356" max="4356" width="16" customWidth="1"/>
    <col min="4357" max="4357" width="21.140625" customWidth="1"/>
    <col min="4358" max="4359" width="18.5703125" customWidth="1"/>
    <col min="4360" max="4360" width="17.7109375" customWidth="1"/>
    <col min="4597" max="4597" width="27.85546875" customWidth="1"/>
    <col min="4598" max="4598" width="42.28515625" customWidth="1"/>
    <col min="4599" max="4599" width="69.140625" customWidth="1"/>
    <col min="4600" max="4600" width="0.28515625" customWidth="1"/>
    <col min="4601" max="4604" width="0" hidden="1" customWidth="1"/>
    <col min="4605" max="4605" width="17.7109375" customWidth="1"/>
    <col min="4606" max="4606" width="16.28515625" customWidth="1"/>
    <col min="4607" max="4607" width="15.28515625" customWidth="1"/>
    <col min="4608" max="4608" width="12" customWidth="1"/>
    <col min="4609" max="4609" width="16.28515625" customWidth="1"/>
    <col min="4610" max="4610" width="14.85546875" customWidth="1"/>
    <col min="4611" max="4611" width="15.28515625" customWidth="1"/>
    <col min="4612" max="4612" width="16" customWidth="1"/>
    <col min="4613" max="4613" width="21.140625" customWidth="1"/>
    <col min="4614" max="4615" width="18.5703125" customWidth="1"/>
    <col min="4616" max="4616" width="17.7109375" customWidth="1"/>
    <col min="4853" max="4853" width="27.85546875" customWidth="1"/>
    <col min="4854" max="4854" width="42.28515625" customWidth="1"/>
    <col min="4855" max="4855" width="69.140625" customWidth="1"/>
    <col min="4856" max="4856" width="0.28515625" customWidth="1"/>
    <col min="4857" max="4860" width="0" hidden="1" customWidth="1"/>
    <col min="4861" max="4861" width="17.7109375" customWidth="1"/>
    <col min="4862" max="4862" width="16.28515625" customWidth="1"/>
    <col min="4863" max="4863" width="15.28515625" customWidth="1"/>
    <col min="4864" max="4864" width="12" customWidth="1"/>
    <col min="4865" max="4865" width="16.28515625" customWidth="1"/>
    <col min="4866" max="4866" width="14.85546875" customWidth="1"/>
    <col min="4867" max="4867" width="15.28515625" customWidth="1"/>
    <col min="4868" max="4868" width="16" customWidth="1"/>
    <col min="4869" max="4869" width="21.140625" customWidth="1"/>
    <col min="4870" max="4871" width="18.5703125" customWidth="1"/>
    <col min="4872" max="4872" width="17.7109375" customWidth="1"/>
    <col min="5109" max="5109" width="27.85546875" customWidth="1"/>
    <col min="5110" max="5110" width="42.28515625" customWidth="1"/>
    <col min="5111" max="5111" width="69.140625" customWidth="1"/>
    <col min="5112" max="5112" width="0.28515625" customWidth="1"/>
    <col min="5113" max="5116" width="0" hidden="1" customWidth="1"/>
    <col min="5117" max="5117" width="17.7109375" customWidth="1"/>
    <col min="5118" max="5118" width="16.28515625" customWidth="1"/>
    <col min="5119" max="5119" width="15.28515625" customWidth="1"/>
    <col min="5120" max="5120" width="12" customWidth="1"/>
    <col min="5121" max="5121" width="16.28515625" customWidth="1"/>
    <col min="5122" max="5122" width="14.85546875" customWidth="1"/>
    <col min="5123" max="5123" width="15.28515625" customWidth="1"/>
    <col min="5124" max="5124" width="16" customWidth="1"/>
    <col min="5125" max="5125" width="21.140625" customWidth="1"/>
    <col min="5126" max="5127" width="18.5703125" customWidth="1"/>
    <col min="5128" max="5128" width="17.7109375" customWidth="1"/>
    <col min="5365" max="5365" width="27.85546875" customWidth="1"/>
    <col min="5366" max="5366" width="42.28515625" customWidth="1"/>
    <col min="5367" max="5367" width="69.140625" customWidth="1"/>
    <col min="5368" max="5368" width="0.28515625" customWidth="1"/>
    <col min="5369" max="5372" width="0" hidden="1" customWidth="1"/>
    <col min="5373" max="5373" width="17.7109375" customWidth="1"/>
    <col min="5374" max="5374" width="16.28515625" customWidth="1"/>
    <col min="5375" max="5375" width="15.28515625" customWidth="1"/>
    <col min="5376" max="5376" width="12" customWidth="1"/>
    <col min="5377" max="5377" width="16.28515625" customWidth="1"/>
    <col min="5378" max="5378" width="14.85546875" customWidth="1"/>
    <col min="5379" max="5379" width="15.28515625" customWidth="1"/>
    <col min="5380" max="5380" width="16" customWidth="1"/>
    <col min="5381" max="5381" width="21.140625" customWidth="1"/>
    <col min="5382" max="5383" width="18.5703125" customWidth="1"/>
    <col min="5384" max="5384" width="17.7109375" customWidth="1"/>
    <col min="5621" max="5621" width="27.85546875" customWidth="1"/>
    <col min="5622" max="5622" width="42.28515625" customWidth="1"/>
    <col min="5623" max="5623" width="69.140625" customWidth="1"/>
    <col min="5624" max="5624" width="0.28515625" customWidth="1"/>
    <col min="5625" max="5628" width="0" hidden="1" customWidth="1"/>
    <col min="5629" max="5629" width="17.7109375" customWidth="1"/>
    <col min="5630" max="5630" width="16.28515625" customWidth="1"/>
    <col min="5631" max="5631" width="15.28515625" customWidth="1"/>
    <col min="5632" max="5632" width="12" customWidth="1"/>
    <col min="5633" max="5633" width="16.28515625" customWidth="1"/>
    <col min="5634" max="5634" width="14.85546875" customWidth="1"/>
    <col min="5635" max="5635" width="15.28515625" customWidth="1"/>
    <col min="5636" max="5636" width="16" customWidth="1"/>
    <col min="5637" max="5637" width="21.140625" customWidth="1"/>
    <col min="5638" max="5639" width="18.5703125" customWidth="1"/>
    <col min="5640" max="5640" width="17.7109375" customWidth="1"/>
    <col min="5877" max="5877" width="27.85546875" customWidth="1"/>
    <col min="5878" max="5878" width="42.28515625" customWidth="1"/>
    <col min="5879" max="5879" width="69.140625" customWidth="1"/>
    <col min="5880" max="5880" width="0.28515625" customWidth="1"/>
    <col min="5881" max="5884" width="0" hidden="1" customWidth="1"/>
    <col min="5885" max="5885" width="17.7109375" customWidth="1"/>
    <col min="5886" max="5886" width="16.28515625" customWidth="1"/>
    <col min="5887" max="5887" width="15.28515625" customWidth="1"/>
    <col min="5888" max="5888" width="12" customWidth="1"/>
    <col min="5889" max="5889" width="16.28515625" customWidth="1"/>
    <col min="5890" max="5890" width="14.85546875" customWidth="1"/>
    <col min="5891" max="5891" width="15.28515625" customWidth="1"/>
    <col min="5892" max="5892" width="16" customWidth="1"/>
    <col min="5893" max="5893" width="21.140625" customWidth="1"/>
    <col min="5894" max="5895" width="18.5703125" customWidth="1"/>
    <col min="5896" max="5896" width="17.7109375" customWidth="1"/>
    <col min="6133" max="6133" width="27.85546875" customWidth="1"/>
    <col min="6134" max="6134" width="42.28515625" customWidth="1"/>
    <col min="6135" max="6135" width="69.140625" customWidth="1"/>
    <col min="6136" max="6136" width="0.28515625" customWidth="1"/>
    <col min="6137" max="6140" width="0" hidden="1" customWidth="1"/>
    <col min="6141" max="6141" width="17.7109375" customWidth="1"/>
    <col min="6142" max="6142" width="16.28515625" customWidth="1"/>
    <col min="6143" max="6143" width="15.28515625" customWidth="1"/>
    <col min="6144" max="6144" width="12" customWidth="1"/>
    <col min="6145" max="6145" width="16.28515625" customWidth="1"/>
    <col min="6146" max="6146" width="14.85546875" customWidth="1"/>
    <col min="6147" max="6147" width="15.28515625" customWidth="1"/>
    <col min="6148" max="6148" width="16" customWidth="1"/>
    <col min="6149" max="6149" width="21.140625" customWidth="1"/>
    <col min="6150" max="6151" width="18.5703125" customWidth="1"/>
    <col min="6152" max="6152" width="17.7109375" customWidth="1"/>
    <col min="6389" max="6389" width="27.85546875" customWidth="1"/>
    <col min="6390" max="6390" width="42.28515625" customWidth="1"/>
    <col min="6391" max="6391" width="69.140625" customWidth="1"/>
    <col min="6392" max="6392" width="0.28515625" customWidth="1"/>
    <col min="6393" max="6396" width="0" hidden="1" customWidth="1"/>
    <col min="6397" max="6397" width="17.7109375" customWidth="1"/>
    <col min="6398" max="6398" width="16.28515625" customWidth="1"/>
    <col min="6399" max="6399" width="15.28515625" customWidth="1"/>
    <col min="6400" max="6400" width="12" customWidth="1"/>
    <col min="6401" max="6401" width="16.28515625" customWidth="1"/>
    <col min="6402" max="6402" width="14.85546875" customWidth="1"/>
    <col min="6403" max="6403" width="15.28515625" customWidth="1"/>
    <col min="6404" max="6404" width="16" customWidth="1"/>
    <col min="6405" max="6405" width="21.140625" customWidth="1"/>
    <col min="6406" max="6407" width="18.5703125" customWidth="1"/>
    <col min="6408" max="6408" width="17.7109375" customWidth="1"/>
    <col min="6645" max="6645" width="27.85546875" customWidth="1"/>
    <col min="6646" max="6646" width="42.28515625" customWidth="1"/>
    <col min="6647" max="6647" width="69.140625" customWidth="1"/>
    <col min="6648" max="6648" width="0.28515625" customWidth="1"/>
    <col min="6649" max="6652" width="0" hidden="1" customWidth="1"/>
    <col min="6653" max="6653" width="17.7109375" customWidth="1"/>
    <col min="6654" max="6654" width="16.28515625" customWidth="1"/>
    <col min="6655" max="6655" width="15.28515625" customWidth="1"/>
    <col min="6656" max="6656" width="12" customWidth="1"/>
    <col min="6657" max="6657" width="16.28515625" customWidth="1"/>
    <col min="6658" max="6658" width="14.85546875" customWidth="1"/>
    <col min="6659" max="6659" width="15.28515625" customWidth="1"/>
    <col min="6660" max="6660" width="16" customWidth="1"/>
    <col min="6661" max="6661" width="21.140625" customWidth="1"/>
    <col min="6662" max="6663" width="18.5703125" customWidth="1"/>
    <col min="6664" max="6664" width="17.7109375" customWidth="1"/>
    <col min="6901" max="6901" width="27.85546875" customWidth="1"/>
    <col min="6902" max="6902" width="42.28515625" customWidth="1"/>
    <col min="6903" max="6903" width="69.140625" customWidth="1"/>
    <col min="6904" max="6904" width="0.28515625" customWidth="1"/>
    <col min="6905" max="6908" width="0" hidden="1" customWidth="1"/>
    <col min="6909" max="6909" width="17.7109375" customWidth="1"/>
    <col min="6910" max="6910" width="16.28515625" customWidth="1"/>
    <col min="6911" max="6911" width="15.28515625" customWidth="1"/>
    <col min="6912" max="6912" width="12" customWidth="1"/>
    <col min="6913" max="6913" width="16.28515625" customWidth="1"/>
    <col min="6914" max="6914" width="14.85546875" customWidth="1"/>
    <col min="6915" max="6915" width="15.28515625" customWidth="1"/>
    <col min="6916" max="6916" width="16" customWidth="1"/>
    <col min="6917" max="6917" width="21.140625" customWidth="1"/>
    <col min="6918" max="6919" width="18.5703125" customWidth="1"/>
    <col min="6920" max="6920" width="17.7109375" customWidth="1"/>
    <col min="7157" max="7157" width="27.85546875" customWidth="1"/>
    <col min="7158" max="7158" width="42.28515625" customWidth="1"/>
    <col min="7159" max="7159" width="69.140625" customWidth="1"/>
    <col min="7160" max="7160" width="0.28515625" customWidth="1"/>
    <col min="7161" max="7164" width="0" hidden="1" customWidth="1"/>
    <col min="7165" max="7165" width="17.7109375" customWidth="1"/>
    <col min="7166" max="7166" width="16.28515625" customWidth="1"/>
    <col min="7167" max="7167" width="15.28515625" customWidth="1"/>
    <col min="7168" max="7168" width="12" customWidth="1"/>
    <col min="7169" max="7169" width="16.28515625" customWidth="1"/>
    <col min="7170" max="7170" width="14.85546875" customWidth="1"/>
    <col min="7171" max="7171" width="15.28515625" customWidth="1"/>
    <col min="7172" max="7172" width="16" customWidth="1"/>
    <col min="7173" max="7173" width="21.140625" customWidth="1"/>
    <col min="7174" max="7175" width="18.5703125" customWidth="1"/>
    <col min="7176" max="7176" width="17.7109375" customWidth="1"/>
    <col min="7413" max="7413" width="27.85546875" customWidth="1"/>
    <col min="7414" max="7414" width="42.28515625" customWidth="1"/>
    <col min="7415" max="7415" width="69.140625" customWidth="1"/>
    <col min="7416" max="7416" width="0.28515625" customWidth="1"/>
    <col min="7417" max="7420" width="0" hidden="1" customWidth="1"/>
    <col min="7421" max="7421" width="17.7109375" customWidth="1"/>
    <col min="7422" max="7422" width="16.28515625" customWidth="1"/>
    <col min="7423" max="7423" width="15.28515625" customWidth="1"/>
    <col min="7424" max="7424" width="12" customWidth="1"/>
    <col min="7425" max="7425" width="16.28515625" customWidth="1"/>
    <col min="7426" max="7426" width="14.85546875" customWidth="1"/>
    <col min="7427" max="7427" width="15.28515625" customWidth="1"/>
    <col min="7428" max="7428" width="16" customWidth="1"/>
    <col min="7429" max="7429" width="21.140625" customWidth="1"/>
    <col min="7430" max="7431" width="18.5703125" customWidth="1"/>
    <col min="7432" max="7432" width="17.7109375" customWidth="1"/>
    <col min="7669" max="7669" width="27.85546875" customWidth="1"/>
    <col min="7670" max="7670" width="42.28515625" customWidth="1"/>
    <col min="7671" max="7671" width="69.140625" customWidth="1"/>
    <col min="7672" max="7672" width="0.28515625" customWidth="1"/>
    <col min="7673" max="7676" width="0" hidden="1" customWidth="1"/>
    <col min="7677" max="7677" width="17.7109375" customWidth="1"/>
    <col min="7678" max="7678" width="16.28515625" customWidth="1"/>
    <col min="7679" max="7679" width="15.28515625" customWidth="1"/>
    <col min="7680" max="7680" width="12" customWidth="1"/>
    <col min="7681" max="7681" width="16.28515625" customWidth="1"/>
    <col min="7682" max="7682" width="14.85546875" customWidth="1"/>
    <col min="7683" max="7683" width="15.28515625" customWidth="1"/>
    <col min="7684" max="7684" width="16" customWidth="1"/>
    <col min="7685" max="7685" width="21.140625" customWidth="1"/>
    <col min="7686" max="7687" width="18.5703125" customWidth="1"/>
    <col min="7688" max="7688" width="17.7109375" customWidth="1"/>
    <col min="7925" max="7925" width="27.85546875" customWidth="1"/>
    <col min="7926" max="7926" width="42.28515625" customWidth="1"/>
    <col min="7927" max="7927" width="69.140625" customWidth="1"/>
    <col min="7928" max="7928" width="0.28515625" customWidth="1"/>
    <col min="7929" max="7932" width="0" hidden="1" customWidth="1"/>
    <col min="7933" max="7933" width="17.7109375" customWidth="1"/>
    <col min="7934" max="7934" width="16.28515625" customWidth="1"/>
    <col min="7935" max="7935" width="15.28515625" customWidth="1"/>
    <col min="7936" max="7936" width="12" customWidth="1"/>
    <col min="7937" max="7937" width="16.28515625" customWidth="1"/>
    <col min="7938" max="7938" width="14.85546875" customWidth="1"/>
    <col min="7939" max="7939" width="15.28515625" customWidth="1"/>
    <col min="7940" max="7940" width="16" customWidth="1"/>
    <col min="7941" max="7941" width="21.140625" customWidth="1"/>
    <col min="7942" max="7943" width="18.5703125" customWidth="1"/>
    <col min="7944" max="7944" width="17.7109375" customWidth="1"/>
    <col min="8181" max="8181" width="27.85546875" customWidth="1"/>
    <col min="8182" max="8182" width="42.28515625" customWidth="1"/>
    <col min="8183" max="8183" width="69.140625" customWidth="1"/>
    <col min="8184" max="8184" width="0.28515625" customWidth="1"/>
    <col min="8185" max="8188" width="0" hidden="1" customWidth="1"/>
    <col min="8189" max="8189" width="17.7109375" customWidth="1"/>
    <col min="8190" max="8190" width="16.28515625" customWidth="1"/>
    <col min="8191" max="8191" width="15.28515625" customWidth="1"/>
    <col min="8192" max="8192" width="12" customWidth="1"/>
    <col min="8193" max="8193" width="16.28515625" customWidth="1"/>
    <col min="8194" max="8194" width="14.85546875" customWidth="1"/>
    <col min="8195" max="8195" width="15.28515625" customWidth="1"/>
    <col min="8196" max="8196" width="16" customWidth="1"/>
    <col min="8197" max="8197" width="21.140625" customWidth="1"/>
    <col min="8198" max="8199" width="18.5703125" customWidth="1"/>
    <col min="8200" max="8200" width="17.7109375" customWidth="1"/>
    <col min="8437" max="8437" width="27.85546875" customWidth="1"/>
    <col min="8438" max="8438" width="42.28515625" customWidth="1"/>
    <col min="8439" max="8439" width="69.140625" customWidth="1"/>
    <col min="8440" max="8440" width="0.28515625" customWidth="1"/>
    <col min="8441" max="8444" width="0" hidden="1" customWidth="1"/>
    <col min="8445" max="8445" width="17.7109375" customWidth="1"/>
    <col min="8446" max="8446" width="16.28515625" customWidth="1"/>
    <col min="8447" max="8447" width="15.28515625" customWidth="1"/>
    <col min="8448" max="8448" width="12" customWidth="1"/>
    <col min="8449" max="8449" width="16.28515625" customWidth="1"/>
    <col min="8450" max="8450" width="14.85546875" customWidth="1"/>
    <col min="8451" max="8451" width="15.28515625" customWidth="1"/>
    <col min="8452" max="8452" width="16" customWidth="1"/>
    <col min="8453" max="8453" width="21.140625" customWidth="1"/>
    <col min="8454" max="8455" width="18.5703125" customWidth="1"/>
    <col min="8456" max="8456" width="17.7109375" customWidth="1"/>
    <col min="8693" max="8693" width="27.85546875" customWidth="1"/>
    <col min="8694" max="8694" width="42.28515625" customWidth="1"/>
    <col min="8695" max="8695" width="69.140625" customWidth="1"/>
    <col min="8696" max="8696" width="0.28515625" customWidth="1"/>
    <col min="8697" max="8700" width="0" hidden="1" customWidth="1"/>
    <col min="8701" max="8701" width="17.7109375" customWidth="1"/>
    <col min="8702" max="8702" width="16.28515625" customWidth="1"/>
    <col min="8703" max="8703" width="15.28515625" customWidth="1"/>
    <col min="8704" max="8704" width="12" customWidth="1"/>
    <col min="8705" max="8705" width="16.28515625" customWidth="1"/>
    <col min="8706" max="8706" width="14.85546875" customWidth="1"/>
    <col min="8707" max="8707" width="15.28515625" customWidth="1"/>
    <col min="8708" max="8708" width="16" customWidth="1"/>
    <col min="8709" max="8709" width="21.140625" customWidth="1"/>
    <col min="8710" max="8711" width="18.5703125" customWidth="1"/>
    <col min="8712" max="8712" width="17.7109375" customWidth="1"/>
    <col min="8949" max="8949" width="27.85546875" customWidth="1"/>
    <col min="8950" max="8950" width="42.28515625" customWidth="1"/>
    <col min="8951" max="8951" width="69.140625" customWidth="1"/>
    <col min="8952" max="8952" width="0.28515625" customWidth="1"/>
    <col min="8953" max="8956" width="0" hidden="1" customWidth="1"/>
    <col min="8957" max="8957" width="17.7109375" customWidth="1"/>
    <col min="8958" max="8958" width="16.28515625" customWidth="1"/>
    <col min="8959" max="8959" width="15.28515625" customWidth="1"/>
    <col min="8960" max="8960" width="12" customWidth="1"/>
    <col min="8961" max="8961" width="16.28515625" customWidth="1"/>
    <col min="8962" max="8962" width="14.85546875" customWidth="1"/>
    <col min="8963" max="8963" width="15.28515625" customWidth="1"/>
    <col min="8964" max="8964" width="16" customWidth="1"/>
    <col min="8965" max="8965" width="21.140625" customWidth="1"/>
    <col min="8966" max="8967" width="18.5703125" customWidth="1"/>
    <col min="8968" max="8968" width="17.7109375" customWidth="1"/>
    <col min="9205" max="9205" width="27.85546875" customWidth="1"/>
    <col min="9206" max="9206" width="42.28515625" customWidth="1"/>
    <col min="9207" max="9207" width="69.140625" customWidth="1"/>
    <col min="9208" max="9208" width="0.28515625" customWidth="1"/>
    <col min="9209" max="9212" width="0" hidden="1" customWidth="1"/>
    <col min="9213" max="9213" width="17.7109375" customWidth="1"/>
    <col min="9214" max="9214" width="16.28515625" customWidth="1"/>
    <col min="9215" max="9215" width="15.28515625" customWidth="1"/>
    <col min="9216" max="9216" width="12" customWidth="1"/>
    <col min="9217" max="9217" width="16.28515625" customWidth="1"/>
    <col min="9218" max="9218" width="14.85546875" customWidth="1"/>
    <col min="9219" max="9219" width="15.28515625" customWidth="1"/>
    <col min="9220" max="9220" width="16" customWidth="1"/>
    <col min="9221" max="9221" width="21.140625" customWidth="1"/>
    <col min="9222" max="9223" width="18.5703125" customWidth="1"/>
    <col min="9224" max="9224" width="17.7109375" customWidth="1"/>
    <col min="9461" max="9461" width="27.85546875" customWidth="1"/>
    <col min="9462" max="9462" width="42.28515625" customWidth="1"/>
    <col min="9463" max="9463" width="69.140625" customWidth="1"/>
    <col min="9464" max="9464" width="0.28515625" customWidth="1"/>
    <col min="9465" max="9468" width="0" hidden="1" customWidth="1"/>
    <col min="9469" max="9469" width="17.7109375" customWidth="1"/>
    <col min="9470" max="9470" width="16.28515625" customWidth="1"/>
    <col min="9471" max="9471" width="15.28515625" customWidth="1"/>
    <col min="9472" max="9472" width="12" customWidth="1"/>
    <col min="9473" max="9473" width="16.28515625" customWidth="1"/>
    <col min="9474" max="9474" width="14.85546875" customWidth="1"/>
    <col min="9475" max="9475" width="15.28515625" customWidth="1"/>
    <col min="9476" max="9476" width="16" customWidth="1"/>
    <col min="9477" max="9477" width="21.140625" customWidth="1"/>
    <col min="9478" max="9479" width="18.5703125" customWidth="1"/>
    <col min="9480" max="9480" width="17.7109375" customWidth="1"/>
    <col min="9717" max="9717" width="27.85546875" customWidth="1"/>
    <col min="9718" max="9718" width="42.28515625" customWidth="1"/>
    <col min="9719" max="9719" width="69.140625" customWidth="1"/>
    <col min="9720" max="9720" width="0.28515625" customWidth="1"/>
    <col min="9721" max="9724" width="0" hidden="1" customWidth="1"/>
    <col min="9725" max="9725" width="17.7109375" customWidth="1"/>
    <col min="9726" max="9726" width="16.28515625" customWidth="1"/>
    <col min="9727" max="9727" width="15.28515625" customWidth="1"/>
    <col min="9728" max="9728" width="12" customWidth="1"/>
    <col min="9729" max="9729" width="16.28515625" customWidth="1"/>
    <col min="9730" max="9730" width="14.85546875" customWidth="1"/>
    <col min="9731" max="9731" width="15.28515625" customWidth="1"/>
    <col min="9732" max="9732" width="16" customWidth="1"/>
    <col min="9733" max="9733" width="21.140625" customWidth="1"/>
    <col min="9734" max="9735" width="18.5703125" customWidth="1"/>
    <col min="9736" max="9736" width="17.7109375" customWidth="1"/>
    <col min="9973" max="9973" width="27.85546875" customWidth="1"/>
    <col min="9974" max="9974" width="42.28515625" customWidth="1"/>
    <col min="9975" max="9975" width="69.140625" customWidth="1"/>
    <col min="9976" max="9976" width="0.28515625" customWidth="1"/>
    <col min="9977" max="9980" width="0" hidden="1" customWidth="1"/>
    <col min="9981" max="9981" width="17.7109375" customWidth="1"/>
    <col min="9982" max="9982" width="16.28515625" customWidth="1"/>
    <col min="9983" max="9983" width="15.28515625" customWidth="1"/>
    <col min="9984" max="9984" width="12" customWidth="1"/>
    <col min="9985" max="9985" width="16.28515625" customWidth="1"/>
    <col min="9986" max="9986" width="14.85546875" customWidth="1"/>
    <col min="9987" max="9987" width="15.28515625" customWidth="1"/>
    <col min="9988" max="9988" width="16" customWidth="1"/>
    <col min="9989" max="9989" width="21.140625" customWidth="1"/>
    <col min="9990" max="9991" width="18.5703125" customWidth="1"/>
    <col min="9992" max="9992" width="17.7109375" customWidth="1"/>
    <col min="10229" max="10229" width="27.85546875" customWidth="1"/>
    <col min="10230" max="10230" width="42.28515625" customWidth="1"/>
    <col min="10231" max="10231" width="69.140625" customWidth="1"/>
    <col min="10232" max="10232" width="0.28515625" customWidth="1"/>
    <col min="10233" max="10236" width="0" hidden="1" customWidth="1"/>
    <col min="10237" max="10237" width="17.7109375" customWidth="1"/>
    <col min="10238" max="10238" width="16.28515625" customWidth="1"/>
    <col min="10239" max="10239" width="15.28515625" customWidth="1"/>
    <col min="10240" max="10240" width="12" customWidth="1"/>
    <col min="10241" max="10241" width="16.28515625" customWidth="1"/>
    <col min="10242" max="10242" width="14.85546875" customWidth="1"/>
    <col min="10243" max="10243" width="15.28515625" customWidth="1"/>
    <col min="10244" max="10244" width="16" customWidth="1"/>
    <col min="10245" max="10245" width="21.140625" customWidth="1"/>
    <col min="10246" max="10247" width="18.5703125" customWidth="1"/>
    <col min="10248" max="10248" width="17.7109375" customWidth="1"/>
    <col min="10485" max="10485" width="27.85546875" customWidth="1"/>
    <col min="10486" max="10486" width="42.28515625" customWidth="1"/>
    <col min="10487" max="10487" width="69.140625" customWidth="1"/>
    <col min="10488" max="10488" width="0.28515625" customWidth="1"/>
    <col min="10489" max="10492" width="0" hidden="1" customWidth="1"/>
    <col min="10493" max="10493" width="17.7109375" customWidth="1"/>
    <col min="10494" max="10494" width="16.28515625" customWidth="1"/>
    <col min="10495" max="10495" width="15.28515625" customWidth="1"/>
    <col min="10496" max="10496" width="12" customWidth="1"/>
    <col min="10497" max="10497" width="16.28515625" customWidth="1"/>
    <col min="10498" max="10498" width="14.85546875" customWidth="1"/>
    <col min="10499" max="10499" width="15.28515625" customWidth="1"/>
    <col min="10500" max="10500" width="16" customWidth="1"/>
    <col min="10501" max="10501" width="21.140625" customWidth="1"/>
    <col min="10502" max="10503" width="18.5703125" customWidth="1"/>
    <col min="10504" max="10504" width="17.7109375" customWidth="1"/>
    <col min="10741" max="10741" width="27.85546875" customWidth="1"/>
    <col min="10742" max="10742" width="42.28515625" customWidth="1"/>
    <col min="10743" max="10743" width="69.140625" customWidth="1"/>
    <col min="10744" max="10744" width="0.28515625" customWidth="1"/>
    <col min="10745" max="10748" width="0" hidden="1" customWidth="1"/>
    <col min="10749" max="10749" width="17.7109375" customWidth="1"/>
    <col min="10750" max="10750" width="16.28515625" customWidth="1"/>
    <col min="10751" max="10751" width="15.28515625" customWidth="1"/>
    <col min="10752" max="10752" width="12" customWidth="1"/>
    <col min="10753" max="10753" width="16.28515625" customWidth="1"/>
    <col min="10754" max="10754" width="14.85546875" customWidth="1"/>
    <col min="10755" max="10755" width="15.28515625" customWidth="1"/>
    <col min="10756" max="10756" width="16" customWidth="1"/>
    <col min="10757" max="10757" width="21.140625" customWidth="1"/>
    <col min="10758" max="10759" width="18.5703125" customWidth="1"/>
    <col min="10760" max="10760" width="17.7109375" customWidth="1"/>
    <col min="10997" max="10997" width="27.85546875" customWidth="1"/>
    <col min="10998" max="10998" width="42.28515625" customWidth="1"/>
    <col min="10999" max="10999" width="69.140625" customWidth="1"/>
    <col min="11000" max="11000" width="0.28515625" customWidth="1"/>
    <col min="11001" max="11004" width="0" hidden="1" customWidth="1"/>
    <col min="11005" max="11005" width="17.7109375" customWidth="1"/>
    <col min="11006" max="11006" width="16.28515625" customWidth="1"/>
    <col min="11007" max="11007" width="15.28515625" customWidth="1"/>
    <col min="11008" max="11008" width="12" customWidth="1"/>
    <col min="11009" max="11009" width="16.28515625" customWidth="1"/>
    <col min="11010" max="11010" width="14.85546875" customWidth="1"/>
    <col min="11011" max="11011" width="15.28515625" customWidth="1"/>
    <col min="11012" max="11012" width="16" customWidth="1"/>
    <col min="11013" max="11013" width="21.140625" customWidth="1"/>
    <col min="11014" max="11015" width="18.5703125" customWidth="1"/>
    <col min="11016" max="11016" width="17.7109375" customWidth="1"/>
    <col min="11253" max="11253" width="27.85546875" customWidth="1"/>
    <col min="11254" max="11254" width="42.28515625" customWidth="1"/>
    <col min="11255" max="11255" width="69.140625" customWidth="1"/>
    <col min="11256" max="11256" width="0.28515625" customWidth="1"/>
    <col min="11257" max="11260" width="0" hidden="1" customWidth="1"/>
    <col min="11261" max="11261" width="17.7109375" customWidth="1"/>
    <col min="11262" max="11262" width="16.28515625" customWidth="1"/>
    <col min="11263" max="11263" width="15.28515625" customWidth="1"/>
    <col min="11264" max="11264" width="12" customWidth="1"/>
    <col min="11265" max="11265" width="16.28515625" customWidth="1"/>
    <col min="11266" max="11266" width="14.85546875" customWidth="1"/>
    <col min="11267" max="11267" width="15.28515625" customWidth="1"/>
    <col min="11268" max="11268" width="16" customWidth="1"/>
    <col min="11269" max="11269" width="21.140625" customWidth="1"/>
    <col min="11270" max="11271" width="18.5703125" customWidth="1"/>
    <col min="11272" max="11272" width="17.7109375" customWidth="1"/>
    <col min="11509" max="11509" width="27.85546875" customWidth="1"/>
    <col min="11510" max="11510" width="42.28515625" customWidth="1"/>
    <col min="11511" max="11511" width="69.140625" customWidth="1"/>
    <col min="11512" max="11512" width="0.28515625" customWidth="1"/>
    <col min="11513" max="11516" width="0" hidden="1" customWidth="1"/>
    <col min="11517" max="11517" width="17.7109375" customWidth="1"/>
    <col min="11518" max="11518" width="16.28515625" customWidth="1"/>
    <col min="11519" max="11519" width="15.28515625" customWidth="1"/>
    <col min="11520" max="11520" width="12" customWidth="1"/>
    <col min="11521" max="11521" width="16.28515625" customWidth="1"/>
    <col min="11522" max="11522" width="14.85546875" customWidth="1"/>
    <col min="11523" max="11523" width="15.28515625" customWidth="1"/>
    <col min="11524" max="11524" width="16" customWidth="1"/>
    <col min="11525" max="11525" width="21.140625" customWidth="1"/>
    <col min="11526" max="11527" width="18.5703125" customWidth="1"/>
    <col min="11528" max="11528" width="17.7109375" customWidth="1"/>
    <col min="11765" max="11765" width="27.85546875" customWidth="1"/>
    <col min="11766" max="11766" width="42.28515625" customWidth="1"/>
    <col min="11767" max="11767" width="69.140625" customWidth="1"/>
    <col min="11768" max="11768" width="0.28515625" customWidth="1"/>
    <col min="11769" max="11772" width="0" hidden="1" customWidth="1"/>
    <col min="11773" max="11773" width="17.7109375" customWidth="1"/>
    <col min="11774" max="11774" width="16.28515625" customWidth="1"/>
    <col min="11775" max="11775" width="15.28515625" customWidth="1"/>
    <col min="11776" max="11776" width="12" customWidth="1"/>
    <col min="11777" max="11777" width="16.28515625" customWidth="1"/>
    <col min="11778" max="11778" width="14.85546875" customWidth="1"/>
    <col min="11779" max="11779" width="15.28515625" customWidth="1"/>
    <col min="11780" max="11780" width="16" customWidth="1"/>
    <col min="11781" max="11781" width="21.140625" customWidth="1"/>
    <col min="11782" max="11783" width="18.5703125" customWidth="1"/>
    <col min="11784" max="11784" width="17.7109375" customWidth="1"/>
    <col min="12021" max="12021" width="27.85546875" customWidth="1"/>
    <col min="12022" max="12022" width="42.28515625" customWidth="1"/>
    <col min="12023" max="12023" width="69.140625" customWidth="1"/>
    <col min="12024" max="12024" width="0.28515625" customWidth="1"/>
    <col min="12025" max="12028" width="0" hidden="1" customWidth="1"/>
    <col min="12029" max="12029" width="17.7109375" customWidth="1"/>
    <col min="12030" max="12030" width="16.28515625" customWidth="1"/>
    <col min="12031" max="12031" width="15.28515625" customWidth="1"/>
    <col min="12032" max="12032" width="12" customWidth="1"/>
    <col min="12033" max="12033" width="16.28515625" customWidth="1"/>
    <col min="12034" max="12034" width="14.85546875" customWidth="1"/>
    <col min="12035" max="12035" width="15.28515625" customWidth="1"/>
    <col min="12036" max="12036" width="16" customWidth="1"/>
    <col min="12037" max="12037" width="21.140625" customWidth="1"/>
    <col min="12038" max="12039" width="18.5703125" customWidth="1"/>
    <col min="12040" max="12040" width="17.7109375" customWidth="1"/>
    <col min="12277" max="12277" width="27.85546875" customWidth="1"/>
    <col min="12278" max="12278" width="42.28515625" customWidth="1"/>
    <col min="12279" max="12279" width="69.140625" customWidth="1"/>
    <col min="12280" max="12280" width="0.28515625" customWidth="1"/>
    <col min="12281" max="12284" width="0" hidden="1" customWidth="1"/>
    <col min="12285" max="12285" width="17.7109375" customWidth="1"/>
    <col min="12286" max="12286" width="16.28515625" customWidth="1"/>
    <col min="12287" max="12287" width="15.28515625" customWidth="1"/>
    <col min="12288" max="12288" width="12" customWidth="1"/>
    <col min="12289" max="12289" width="16.28515625" customWidth="1"/>
    <col min="12290" max="12290" width="14.85546875" customWidth="1"/>
    <col min="12291" max="12291" width="15.28515625" customWidth="1"/>
    <col min="12292" max="12292" width="16" customWidth="1"/>
    <col min="12293" max="12293" width="21.140625" customWidth="1"/>
    <col min="12294" max="12295" width="18.5703125" customWidth="1"/>
    <col min="12296" max="12296" width="17.7109375" customWidth="1"/>
    <col min="12533" max="12533" width="27.85546875" customWidth="1"/>
    <col min="12534" max="12534" width="42.28515625" customWidth="1"/>
    <col min="12535" max="12535" width="69.140625" customWidth="1"/>
    <col min="12536" max="12536" width="0.28515625" customWidth="1"/>
    <col min="12537" max="12540" width="0" hidden="1" customWidth="1"/>
    <col min="12541" max="12541" width="17.7109375" customWidth="1"/>
    <col min="12542" max="12542" width="16.28515625" customWidth="1"/>
    <col min="12543" max="12543" width="15.28515625" customWidth="1"/>
    <col min="12544" max="12544" width="12" customWidth="1"/>
    <col min="12545" max="12545" width="16.28515625" customWidth="1"/>
    <col min="12546" max="12546" width="14.85546875" customWidth="1"/>
    <col min="12547" max="12547" width="15.28515625" customWidth="1"/>
    <col min="12548" max="12548" width="16" customWidth="1"/>
    <col min="12549" max="12549" width="21.140625" customWidth="1"/>
    <col min="12550" max="12551" width="18.5703125" customWidth="1"/>
    <col min="12552" max="12552" width="17.7109375" customWidth="1"/>
    <col min="12789" max="12789" width="27.85546875" customWidth="1"/>
    <col min="12790" max="12790" width="42.28515625" customWidth="1"/>
    <col min="12791" max="12791" width="69.140625" customWidth="1"/>
    <col min="12792" max="12792" width="0.28515625" customWidth="1"/>
    <col min="12793" max="12796" width="0" hidden="1" customWidth="1"/>
    <col min="12797" max="12797" width="17.7109375" customWidth="1"/>
    <col min="12798" max="12798" width="16.28515625" customWidth="1"/>
    <col min="12799" max="12799" width="15.28515625" customWidth="1"/>
    <col min="12800" max="12800" width="12" customWidth="1"/>
    <col min="12801" max="12801" width="16.28515625" customWidth="1"/>
    <col min="12802" max="12802" width="14.85546875" customWidth="1"/>
    <col min="12803" max="12803" width="15.28515625" customWidth="1"/>
    <col min="12804" max="12804" width="16" customWidth="1"/>
    <col min="12805" max="12805" width="21.140625" customWidth="1"/>
    <col min="12806" max="12807" width="18.5703125" customWidth="1"/>
    <col min="12808" max="12808" width="17.7109375" customWidth="1"/>
    <col min="13045" max="13045" width="27.85546875" customWidth="1"/>
    <col min="13046" max="13046" width="42.28515625" customWidth="1"/>
    <col min="13047" max="13047" width="69.140625" customWidth="1"/>
    <col min="13048" max="13048" width="0.28515625" customWidth="1"/>
    <col min="13049" max="13052" width="0" hidden="1" customWidth="1"/>
    <col min="13053" max="13053" width="17.7109375" customWidth="1"/>
    <col min="13054" max="13054" width="16.28515625" customWidth="1"/>
    <col min="13055" max="13055" width="15.28515625" customWidth="1"/>
    <col min="13056" max="13056" width="12" customWidth="1"/>
    <col min="13057" max="13057" width="16.28515625" customWidth="1"/>
    <col min="13058" max="13058" width="14.85546875" customWidth="1"/>
    <col min="13059" max="13059" width="15.28515625" customWidth="1"/>
    <col min="13060" max="13060" width="16" customWidth="1"/>
    <col min="13061" max="13061" width="21.140625" customWidth="1"/>
    <col min="13062" max="13063" width="18.5703125" customWidth="1"/>
    <col min="13064" max="13064" width="17.7109375" customWidth="1"/>
    <col min="13301" max="13301" width="27.85546875" customWidth="1"/>
    <col min="13302" max="13302" width="42.28515625" customWidth="1"/>
    <col min="13303" max="13303" width="69.140625" customWidth="1"/>
    <col min="13304" max="13304" width="0.28515625" customWidth="1"/>
    <col min="13305" max="13308" width="0" hidden="1" customWidth="1"/>
    <col min="13309" max="13309" width="17.7109375" customWidth="1"/>
    <col min="13310" max="13310" width="16.28515625" customWidth="1"/>
    <col min="13311" max="13311" width="15.28515625" customWidth="1"/>
    <col min="13312" max="13312" width="12" customWidth="1"/>
    <col min="13313" max="13313" width="16.28515625" customWidth="1"/>
    <col min="13314" max="13314" width="14.85546875" customWidth="1"/>
    <col min="13315" max="13315" width="15.28515625" customWidth="1"/>
    <col min="13316" max="13316" width="16" customWidth="1"/>
    <col min="13317" max="13317" width="21.140625" customWidth="1"/>
    <col min="13318" max="13319" width="18.5703125" customWidth="1"/>
    <col min="13320" max="13320" width="17.7109375" customWidth="1"/>
    <col min="13557" max="13557" width="27.85546875" customWidth="1"/>
    <col min="13558" max="13558" width="42.28515625" customWidth="1"/>
    <col min="13559" max="13559" width="69.140625" customWidth="1"/>
    <col min="13560" max="13560" width="0.28515625" customWidth="1"/>
    <col min="13561" max="13564" width="0" hidden="1" customWidth="1"/>
    <col min="13565" max="13565" width="17.7109375" customWidth="1"/>
    <col min="13566" max="13566" width="16.28515625" customWidth="1"/>
    <col min="13567" max="13567" width="15.28515625" customWidth="1"/>
    <col min="13568" max="13568" width="12" customWidth="1"/>
    <col min="13569" max="13569" width="16.28515625" customWidth="1"/>
    <col min="13570" max="13570" width="14.85546875" customWidth="1"/>
    <col min="13571" max="13571" width="15.28515625" customWidth="1"/>
    <col min="13572" max="13572" width="16" customWidth="1"/>
    <col min="13573" max="13573" width="21.140625" customWidth="1"/>
    <col min="13574" max="13575" width="18.5703125" customWidth="1"/>
    <col min="13576" max="13576" width="17.7109375" customWidth="1"/>
    <col min="13813" max="13813" width="27.85546875" customWidth="1"/>
    <col min="13814" max="13814" width="42.28515625" customWidth="1"/>
    <col min="13815" max="13815" width="69.140625" customWidth="1"/>
    <col min="13816" max="13816" width="0.28515625" customWidth="1"/>
    <col min="13817" max="13820" width="0" hidden="1" customWidth="1"/>
    <col min="13821" max="13821" width="17.7109375" customWidth="1"/>
    <col min="13822" max="13822" width="16.28515625" customWidth="1"/>
    <col min="13823" max="13823" width="15.28515625" customWidth="1"/>
    <col min="13824" max="13824" width="12" customWidth="1"/>
    <col min="13825" max="13825" width="16.28515625" customWidth="1"/>
    <col min="13826" max="13826" width="14.85546875" customWidth="1"/>
    <col min="13827" max="13827" width="15.28515625" customWidth="1"/>
    <col min="13828" max="13828" width="16" customWidth="1"/>
    <col min="13829" max="13829" width="21.140625" customWidth="1"/>
    <col min="13830" max="13831" width="18.5703125" customWidth="1"/>
    <col min="13832" max="13832" width="17.7109375" customWidth="1"/>
    <col min="14069" max="14069" width="27.85546875" customWidth="1"/>
    <col min="14070" max="14070" width="42.28515625" customWidth="1"/>
    <col min="14071" max="14071" width="69.140625" customWidth="1"/>
    <col min="14072" max="14072" width="0.28515625" customWidth="1"/>
    <col min="14073" max="14076" width="0" hidden="1" customWidth="1"/>
    <col min="14077" max="14077" width="17.7109375" customWidth="1"/>
    <col min="14078" max="14078" width="16.28515625" customWidth="1"/>
    <col min="14079" max="14079" width="15.28515625" customWidth="1"/>
    <col min="14080" max="14080" width="12" customWidth="1"/>
    <col min="14081" max="14081" width="16.28515625" customWidth="1"/>
    <col min="14082" max="14082" width="14.85546875" customWidth="1"/>
    <col min="14083" max="14083" width="15.28515625" customWidth="1"/>
    <col min="14084" max="14084" width="16" customWidth="1"/>
    <col min="14085" max="14085" width="21.140625" customWidth="1"/>
    <col min="14086" max="14087" width="18.5703125" customWidth="1"/>
    <col min="14088" max="14088" width="17.7109375" customWidth="1"/>
    <col min="14325" max="14325" width="27.85546875" customWidth="1"/>
    <col min="14326" max="14326" width="42.28515625" customWidth="1"/>
    <col min="14327" max="14327" width="69.140625" customWidth="1"/>
    <col min="14328" max="14328" width="0.28515625" customWidth="1"/>
    <col min="14329" max="14332" width="0" hidden="1" customWidth="1"/>
    <col min="14333" max="14333" width="17.7109375" customWidth="1"/>
    <col min="14334" max="14334" width="16.28515625" customWidth="1"/>
    <col min="14335" max="14335" width="15.28515625" customWidth="1"/>
    <col min="14336" max="14336" width="12" customWidth="1"/>
    <col min="14337" max="14337" width="16.28515625" customWidth="1"/>
    <col min="14338" max="14338" width="14.85546875" customWidth="1"/>
    <col min="14339" max="14339" width="15.28515625" customWidth="1"/>
    <col min="14340" max="14340" width="16" customWidth="1"/>
    <col min="14341" max="14341" width="21.140625" customWidth="1"/>
    <col min="14342" max="14343" width="18.5703125" customWidth="1"/>
    <col min="14344" max="14344" width="17.7109375" customWidth="1"/>
    <col min="14581" max="14581" width="27.85546875" customWidth="1"/>
    <col min="14582" max="14582" width="42.28515625" customWidth="1"/>
    <col min="14583" max="14583" width="69.140625" customWidth="1"/>
    <col min="14584" max="14584" width="0.28515625" customWidth="1"/>
    <col min="14585" max="14588" width="0" hidden="1" customWidth="1"/>
    <col min="14589" max="14589" width="17.7109375" customWidth="1"/>
    <col min="14590" max="14590" width="16.28515625" customWidth="1"/>
    <col min="14591" max="14591" width="15.28515625" customWidth="1"/>
    <col min="14592" max="14592" width="12" customWidth="1"/>
    <col min="14593" max="14593" width="16.28515625" customWidth="1"/>
    <col min="14594" max="14594" width="14.85546875" customWidth="1"/>
    <col min="14595" max="14595" width="15.28515625" customWidth="1"/>
    <col min="14596" max="14596" width="16" customWidth="1"/>
    <col min="14597" max="14597" width="21.140625" customWidth="1"/>
    <col min="14598" max="14599" width="18.5703125" customWidth="1"/>
    <col min="14600" max="14600" width="17.7109375" customWidth="1"/>
    <col min="14837" max="14837" width="27.85546875" customWidth="1"/>
    <col min="14838" max="14838" width="42.28515625" customWidth="1"/>
    <col min="14839" max="14839" width="69.140625" customWidth="1"/>
    <col min="14840" max="14840" width="0.28515625" customWidth="1"/>
    <col min="14841" max="14844" width="0" hidden="1" customWidth="1"/>
    <col min="14845" max="14845" width="17.7109375" customWidth="1"/>
    <col min="14846" max="14846" width="16.28515625" customWidth="1"/>
    <col min="14847" max="14847" width="15.28515625" customWidth="1"/>
    <col min="14848" max="14848" width="12" customWidth="1"/>
    <col min="14849" max="14849" width="16.28515625" customWidth="1"/>
    <col min="14850" max="14850" width="14.85546875" customWidth="1"/>
    <col min="14851" max="14851" width="15.28515625" customWidth="1"/>
    <col min="14852" max="14852" width="16" customWidth="1"/>
    <col min="14853" max="14853" width="21.140625" customWidth="1"/>
    <col min="14854" max="14855" width="18.5703125" customWidth="1"/>
    <col min="14856" max="14856" width="17.7109375" customWidth="1"/>
    <col min="15093" max="15093" width="27.85546875" customWidth="1"/>
    <col min="15094" max="15094" width="42.28515625" customWidth="1"/>
    <col min="15095" max="15095" width="69.140625" customWidth="1"/>
    <col min="15096" max="15096" width="0.28515625" customWidth="1"/>
    <col min="15097" max="15100" width="0" hidden="1" customWidth="1"/>
    <col min="15101" max="15101" width="17.7109375" customWidth="1"/>
    <col min="15102" max="15102" width="16.28515625" customWidth="1"/>
    <col min="15103" max="15103" width="15.28515625" customWidth="1"/>
    <col min="15104" max="15104" width="12" customWidth="1"/>
    <col min="15105" max="15105" width="16.28515625" customWidth="1"/>
    <col min="15106" max="15106" width="14.85546875" customWidth="1"/>
    <col min="15107" max="15107" width="15.28515625" customWidth="1"/>
    <col min="15108" max="15108" width="16" customWidth="1"/>
    <col min="15109" max="15109" width="21.140625" customWidth="1"/>
    <col min="15110" max="15111" width="18.5703125" customWidth="1"/>
    <col min="15112" max="15112" width="17.7109375" customWidth="1"/>
    <col min="15349" max="15349" width="27.85546875" customWidth="1"/>
    <col min="15350" max="15350" width="42.28515625" customWidth="1"/>
    <col min="15351" max="15351" width="69.140625" customWidth="1"/>
    <col min="15352" max="15352" width="0.28515625" customWidth="1"/>
    <col min="15353" max="15356" width="0" hidden="1" customWidth="1"/>
    <col min="15357" max="15357" width="17.7109375" customWidth="1"/>
    <col min="15358" max="15358" width="16.28515625" customWidth="1"/>
    <col min="15359" max="15359" width="15.28515625" customWidth="1"/>
    <col min="15360" max="15360" width="12" customWidth="1"/>
    <col min="15361" max="15361" width="16.28515625" customWidth="1"/>
    <col min="15362" max="15362" width="14.85546875" customWidth="1"/>
    <col min="15363" max="15363" width="15.28515625" customWidth="1"/>
    <col min="15364" max="15364" width="16" customWidth="1"/>
    <col min="15365" max="15365" width="21.140625" customWidth="1"/>
    <col min="15366" max="15367" width="18.5703125" customWidth="1"/>
    <col min="15368" max="15368" width="17.7109375" customWidth="1"/>
    <col min="15605" max="15605" width="27.85546875" customWidth="1"/>
    <col min="15606" max="15606" width="42.28515625" customWidth="1"/>
    <col min="15607" max="15607" width="69.140625" customWidth="1"/>
    <col min="15608" max="15608" width="0.28515625" customWidth="1"/>
    <col min="15609" max="15612" width="0" hidden="1" customWidth="1"/>
    <col min="15613" max="15613" width="17.7109375" customWidth="1"/>
    <col min="15614" max="15614" width="16.28515625" customWidth="1"/>
    <col min="15615" max="15615" width="15.28515625" customWidth="1"/>
    <col min="15616" max="15616" width="12" customWidth="1"/>
    <col min="15617" max="15617" width="16.28515625" customWidth="1"/>
    <col min="15618" max="15618" width="14.85546875" customWidth="1"/>
    <col min="15619" max="15619" width="15.28515625" customWidth="1"/>
    <col min="15620" max="15620" width="16" customWidth="1"/>
    <col min="15621" max="15621" width="21.140625" customWidth="1"/>
    <col min="15622" max="15623" width="18.5703125" customWidth="1"/>
    <col min="15624" max="15624" width="17.7109375" customWidth="1"/>
    <col min="15861" max="15861" width="27.85546875" customWidth="1"/>
    <col min="15862" max="15862" width="42.28515625" customWidth="1"/>
    <col min="15863" max="15863" width="69.140625" customWidth="1"/>
    <col min="15864" max="15864" width="0.28515625" customWidth="1"/>
    <col min="15865" max="15868" width="0" hidden="1" customWidth="1"/>
    <col min="15869" max="15869" width="17.7109375" customWidth="1"/>
    <col min="15870" max="15870" width="16.28515625" customWidth="1"/>
    <col min="15871" max="15871" width="15.28515625" customWidth="1"/>
    <col min="15872" max="15872" width="12" customWidth="1"/>
    <col min="15873" max="15873" width="16.28515625" customWidth="1"/>
    <col min="15874" max="15874" width="14.85546875" customWidth="1"/>
    <col min="15875" max="15875" width="15.28515625" customWidth="1"/>
    <col min="15876" max="15876" width="16" customWidth="1"/>
    <col min="15877" max="15877" width="21.140625" customWidth="1"/>
    <col min="15878" max="15879" width="18.5703125" customWidth="1"/>
    <col min="15880" max="15880" width="17.7109375" customWidth="1"/>
    <col min="16117" max="16117" width="27.85546875" customWidth="1"/>
    <col min="16118" max="16118" width="42.28515625" customWidth="1"/>
    <col min="16119" max="16119" width="69.140625" customWidth="1"/>
    <col min="16120" max="16120" width="0.28515625" customWidth="1"/>
    <col min="16121" max="16124" width="0" hidden="1" customWidth="1"/>
    <col min="16125" max="16125" width="17.7109375" customWidth="1"/>
    <col min="16126" max="16126" width="16.28515625" customWidth="1"/>
    <col min="16127" max="16127" width="15.28515625" customWidth="1"/>
    <col min="16128" max="16128" width="12" customWidth="1"/>
    <col min="16129" max="16129" width="16.28515625" customWidth="1"/>
    <col min="16130" max="16130" width="14.85546875" customWidth="1"/>
    <col min="16131" max="16131" width="15.28515625" customWidth="1"/>
    <col min="16132" max="16132" width="16" customWidth="1"/>
    <col min="16133" max="16133" width="21.140625" customWidth="1"/>
    <col min="16134" max="16135" width="18.5703125" customWidth="1"/>
    <col min="16136" max="16136" width="17.7109375" customWidth="1"/>
  </cols>
  <sheetData>
    <row r="1" spans="1:16" x14ac:dyDescent="0.25">
      <c r="A1" s="2"/>
      <c r="B1" s="2"/>
      <c r="C1" s="2"/>
      <c r="D1" s="4"/>
      <c r="E1" s="4"/>
      <c r="F1" s="4" t="s">
        <v>210</v>
      </c>
      <c r="G1" s="4"/>
      <c r="H1" s="4"/>
      <c r="J1" s="4"/>
      <c r="K1" s="4"/>
      <c r="L1" s="5"/>
      <c r="M1" s="219"/>
      <c r="N1" s="219"/>
      <c r="O1" s="219"/>
      <c r="P1" s="220"/>
    </row>
    <row r="2" spans="1:16" ht="69" customHeight="1" x14ac:dyDescent="0.25">
      <c r="A2" s="2"/>
      <c r="B2" s="2"/>
      <c r="C2" s="2"/>
      <c r="D2" s="4"/>
      <c r="E2" s="4"/>
      <c r="F2" s="227" t="s">
        <v>194</v>
      </c>
      <c r="G2" s="228"/>
      <c r="H2" s="228"/>
      <c r="I2" s="220"/>
      <c r="M2" s="219"/>
      <c r="N2" s="219"/>
      <c r="O2" s="219"/>
      <c r="P2" s="220"/>
    </row>
    <row r="3" spans="1:16" ht="18.75" x14ac:dyDescent="0.3">
      <c r="A3" s="2"/>
      <c r="B3" s="2"/>
      <c r="C3" s="6"/>
      <c r="D3" s="7"/>
      <c r="E3" s="7"/>
      <c r="F3" s="7"/>
      <c r="G3" s="7"/>
      <c r="H3" s="7"/>
      <c r="I3" s="8"/>
      <c r="J3" s="8"/>
      <c r="K3" s="8"/>
      <c r="L3" s="8"/>
    </row>
    <row r="4" spans="1:16" ht="50.25" customHeight="1" x14ac:dyDescent="0.3">
      <c r="A4" s="243" t="s">
        <v>193</v>
      </c>
      <c r="B4" s="243"/>
      <c r="C4" s="243"/>
      <c r="D4" s="243"/>
      <c r="E4" s="243"/>
      <c r="F4" s="243"/>
      <c r="G4" s="243"/>
      <c r="H4" s="5"/>
    </row>
    <row r="5" spans="1:16" x14ac:dyDescent="0.25">
      <c r="A5" s="2"/>
      <c r="B5" s="2"/>
      <c r="C5" s="2"/>
      <c r="D5" s="6"/>
      <c r="E5" s="6"/>
      <c r="F5" s="6"/>
      <c r="G5" s="6"/>
      <c r="H5" s="6" t="s">
        <v>154</v>
      </c>
    </row>
    <row r="6" spans="1:16" ht="15.75" customHeight="1" x14ac:dyDescent="0.3">
      <c r="A6" s="244" t="s">
        <v>4</v>
      </c>
      <c r="B6" s="244" t="s">
        <v>5</v>
      </c>
      <c r="C6" s="244" t="s">
        <v>6</v>
      </c>
      <c r="D6" s="192" t="s">
        <v>1</v>
      </c>
      <c r="E6" s="251" t="s">
        <v>182</v>
      </c>
      <c r="F6" s="252"/>
      <c r="G6" s="252"/>
      <c r="H6" s="253"/>
    </row>
    <row r="7" spans="1:16" ht="15.75" customHeight="1" x14ac:dyDescent="0.3">
      <c r="A7" s="245"/>
      <c r="B7" s="247"/>
      <c r="C7" s="249"/>
      <c r="D7" s="231" t="s">
        <v>8</v>
      </c>
      <c r="E7" s="241" t="s">
        <v>9</v>
      </c>
      <c r="F7" s="193" t="s">
        <v>10</v>
      </c>
      <c r="G7" s="193"/>
      <c r="H7" s="194"/>
    </row>
    <row r="8" spans="1:16" ht="56.25" x14ac:dyDescent="0.25">
      <c r="A8" s="246"/>
      <c r="B8" s="248"/>
      <c r="C8" s="250"/>
      <c r="D8" s="232"/>
      <c r="E8" s="242"/>
      <c r="F8" s="195" t="s">
        <v>11</v>
      </c>
      <c r="G8" s="195" t="s">
        <v>12</v>
      </c>
      <c r="H8" s="195" t="s">
        <v>13</v>
      </c>
    </row>
    <row r="9" spans="1:16" ht="181.5" hidden="1" customHeight="1" x14ac:dyDescent="0.3">
      <c r="A9" s="235" t="s">
        <v>14</v>
      </c>
      <c r="B9" s="196" t="s">
        <v>176</v>
      </c>
      <c r="C9" s="196" t="s">
        <v>177</v>
      </c>
      <c r="D9" s="9"/>
      <c r="E9" s="190">
        <f>SUM(F9:H9)</f>
        <v>0</v>
      </c>
      <c r="F9" s="190"/>
      <c r="G9" s="190"/>
      <c r="H9" s="190"/>
    </row>
    <row r="10" spans="1:16" ht="159.75" hidden="1" customHeight="1" x14ac:dyDescent="0.3">
      <c r="A10" s="236"/>
      <c r="B10" s="196" t="s">
        <v>178</v>
      </c>
      <c r="C10" s="196" t="s">
        <v>179</v>
      </c>
      <c r="D10" s="9"/>
      <c r="E10" s="190">
        <f>SUM(F10:H10)</f>
        <v>0</v>
      </c>
      <c r="F10" s="190"/>
      <c r="G10" s="190"/>
      <c r="H10" s="190"/>
    </row>
    <row r="11" spans="1:16" ht="91.5" customHeight="1" x14ac:dyDescent="0.3">
      <c r="A11" s="237"/>
      <c r="B11" s="196" t="s">
        <v>15</v>
      </c>
      <c r="C11" s="196" t="s">
        <v>16</v>
      </c>
      <c r="D11" s="9"/>
      <c r="E11" s="190">
        <f>SUM(F11:H11)</f>
        <v>368</v>
      </c>
      <c r="F11" s="190"/>
      <c r="G11" s="190"/>
      <c r="H11" s="190">
        <v>368</v>
      </c>
    </row>
    <row r="12" spans="1:16" s="189" customFormat="1" ht="18.75" x14ac:dyDescent="0.3">
      <c r="A12" s="238" t="s">
        <v>180</v>
      </c>
      <c r="B12" s="239"/>
      <c r="C12" s="240"/>
      <c r="D12" s="10"/>
      <c r="E12" s="191">
        <f>SUM(E9:E11)</f>
        <v>368</v>
      </c>
      <c r="F12" s="191">
        <f t="shared" ref="F12:H12" si="0">SUM(F9:F11)</f>
        <v>0</v>
      </c>
      <c r="G12" s="191">
        <f t="shared" si="0"/>
        <v>0</v>
      </c>
      <c r="H12" s="191">
        <f t="shared" si="0"/>
        <v>368</v>
      </c>
    </row>
    <row r="13" spans="1:16" ht="171.75" customHeight="1" x14ac:dyDescent="0.3">
      <c r="A13" s="235" t="s">
        <v>113</v>
      </c>
      <c r="B13" s="196" t="s">
        <v>172</v>
      </c>
      <c r="C13" s="196" t="s">
        <v>174</v>
      </c>
      <c r="D13" s="9"/>
      <c r="E13" s="190">
        <f t="shared" ref="E13:E14" si="1">SUM(F13:H13)</f>
        <v>5368.4</v>
      </c>
      <c r="F13" s="190"/>
      <c r="G13" s="190">
        <v>5368.4</v>
      </c>
      <c r="H13" s="190"/>
    </row>
    <row r="14" spans="1:16" ht="99" customHeight="1" x14ac:dyDescent="0.3">
      <c r="A14" s="236"/>
      <c r="B14" s="196" t="s">
        <v>173</v>
      </c>
      <c r="C14" s="196" t="s">
        <v>175</v>
      </c>
      <c r="D14" s="9"/>
      <c r="E14" s="190">
        <f t="shared" si="1"/>
        <v>1426.1</v>
      </c>
      <c r="F14" s="190"/>
      <c r="G14" s="190">
        <v>1426.1</v>
      </c>
      <c r="H14" s="190"/>
    </row>
    <row r="15" spans="1:16" s="189" customFormat="1" ht="18.75" x14ac:dyDescent="0.3">
      <c r="A15" s="238" t="s">
        <v>181</v>
      </c>
      <c r="B15" s="239"/>
      <c r="C15" s="240"/>
      <c r="D15" s="10"/>
      <c r="E15" s="188">
        <f>SUM(E13:E14)</f>
        <v>6794.5</v>
      </c>
      <c r="F15" s="188">
        <f t="shared" ref="F15:H15" si="2">SUM(F13:F14)</f>
        <v>0</v>
      </c>
      <c r="G15" s="188">
        <f t="shared" si="2"/>
        <v>6794.5</v>
      </c>
      <c r="H15" s="188">
        <f t="shared" si="2"/>
        <v>0</v>
      </c>
    </row>
    <row r="16" spans="1:16" ht="18.75" x14ac:dyDescent="0.3">
      <c r="A16" s="233" t="s">
        <v>119</v>
      </c>
      <c r="B16" s="234"/>
      <c r="C16" s="234"/>
      <c r="D16" s="10"/>
      <c r="E16" s="11">
        <f>E12+E15</f>
        <v>7162.5</v>
      </c>
      <c r="F16" s="11">
        <f t="shared" ref="F16:H16" si="3">F12+F15</f>
        <v>0</v>
      </c>
      <c r="G16" s="11">
        <f t="shared" si="3"/>
        <v>6794.5</v>
      </c>
      <c r="H16" s="11">
        <f t="shared" si="3"/>
        <v>368</v>
      </c>
    </row>
    <row r="17" spans="1:8" ht="18.75" x14ac:dyDescent="0.3">
      <c r="A17" s="131"/>
      <c r="B17" s="131"/>
      <c r="C17" s="124"/>
      <c r="D17" s="125"/>
      <c r="E17" s="125"/>
      <c r="F17" s="125"/>
      <c r="G17" s="125"/>
      <c r="H17" s="125"/>
    </row>
    <row r="18" spans="1:8" x14ac:dyDescent="0.25">
      <c r="A18" s="128"/>
      <c r="B18" s="132"/>
      <c r="C18" s="127"/>
      <c r="D18" s="128"/>
      <c r="E18" s="128"/>
      <c r="F18" s="128"/>
      <c r="G18" s="128"/>
      <c r="H18" s="128"/>
    </row>
    <row r="27" spans="1:8" ht="15" x14ac:dyDescent="0.25">
      <c r="B27" s="229"/>
      <c r="C27" s="230"/>
      <c r="D27" s="230"/>
      <c r="E27" s="207"/>
      <c r="F27" s="207"/>
      <c r="G27" s="207"/>
      <c r="H27" s="207"/>
    </row>
  </sheetData>
  <mergeCells count="14">
    <mergeCell ref="F2:H2"/>
    <mergeCell ref="B27:D27"/>
    <mergeCell ref="D7:D8"/>
    <mergeCell ref="A16:C16"/>
    <mergeCell ref="A9:A11"/>
    <mergeCell ref="A13:A14"/>
    <mergeCell ref="A12:C12"/>
    <mergeCell ref="A15:C15"/>
    <mergeCell ref="E7:E8"/>
    <mergeCell ref="A4:G4"/>
    <mergeCell ref="A6:A8"/>
    <mergeCell ref="B6:B8"/>
    <mergeCell ref="C6:C8"/>
    <mergeCell ref="E6:H6"/>
  </mergeCells>
  <pageMargins left="0.78740157480314965" right="0" top="0.94488188976377963" bottom="0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15" customWidth="1"/>
    <col min="3" max="3" width="9.140625" style="37"/>
    <col min="4" max="4" width="14.42578125" style="38" hidden="1" customWidth="1"/>
    <col min="5" max="5" width="12.7109375" style="39" customWidth="1"/>
    <col min="6" max="6" width="11" style="39" customWidth="1"/>
  </cols>
  <sheetData>
    <row r="1" spans="1:10" s="15" customFormat="1" ht="12.75" customHeight="1" x14ac:dyDescent="0.25">
      <c r="A1" s="14"/>
      <c r="C1" s="16" t="s">
        <v>18</v>
      </c>
      <c r="D1" s="138"/>
      <c r="E1" s="291" t="s">
        <v>18</v>
      </c>
      <c r="F1" s="287"/>
    </row>
    <row r="2" spans="1:10" s="15" customFormat="1" ht="40.5" customHeight="1" x14ac:dyDescent="0.2">
      <c r="A2" s="14"/>
      <c r="D2" s="17"/>
      <c r="E2" s="292" t="s">
        <v>19</v>
      </c>
      <c r="F2" s="258"/>
    </row>
    <row r="3" spans="1:10" s="15" customFormat="1" ht="9" customHeight="1" x14ac:dyDescent="0.2">
      <c r="A3" s="14"/>
      <c r="B3" s="18"/>
      <c r="C3" s="18"/>
      <c r="D3" s="19"/>
      <c r="E3" s="19"/>
      <c r="F3" s="19"/>
    </row>
    <row r="4" spans="1:10" s="15" customFormat="1" ht="12.75" x14ac:dyDescent="0.2">
      <c r="A4" s="293" t="s">
        <v>20</v>
      </c>
      <c r="B4" s="294"/>
      <c r="C4" s="294"/>
      <c r="D4" s="295"/>
      <c r="E4" s="296"/>
      <c r="F4" s="296"/>
    </row>
    <row r="5" spans="1:10" s="15" customFormat="1" ht="27.75" customHeight="1" x14ac:dyDescent="0.2">
      <c r="A5" s="297" t="s">
        <v>21</v>
      </c>
      <c r="B5" s="298"/>
      <c r="C5" s="298"/>
      <c r="D5" s="298"/>
      <c r="E5" s="296"/>
      <c r="F5" s="296"/>
    </row>
    <row r="6" spans="1:10" s="15" customFormat="1" ht="18" customHeight="1" x14ac:dyDescent="0.2">
      <c r="A6" s="140"/>
      <c r="B6" s="141"/>
      <c r="C6" s="141"/>
      <c r="D6" s="141"/>
      <c r="E6" s="139"/>
      <c r="F6" s="133" t="s">
        <v>154</v>
      </c>
    </row>
    <row r="7" spans="1:10" s="23" customFormat="1" ht="41.25" customHeight="1" x14ac:dyDescent="0.2">
      <c r="A7" s="20" t="s">
        <v>2</v>
      </c>
      <c r="B7" s="299" t="s">
        <v>22</v>
      </c>
      <c r="C7" s="300"/>
      <c r="D7" s="21" t="s">
        <v>7</v>
      </c>
      <c r="E7" s="21" t="s">
        <v>23</v>
      </c>
      <c r="F7" s="21" t="s">
        <v>24</v>
      </c>
      <c r="G7" s="22"/>
      <c r="H7" s="22"/>
      <c r="I7" s="22"/>
      <c r="J7" s="22"/>
    </row>
    <row r="8" spans="1:10" s="23" customFormat="1" ht="18.75" customHeight="1" x14ac:dyDescent="0.2">
      <c r="A8" s="24" t="s">
        <v>25</v>
      </c>
      <c r="B8" s="301" t="s">
        <v>26</v>
      </c>
      <c r="C8" s="302"/>
      <c r="D8" s="25" t="e">
        <f>SUM(D9:D16)</f>
        <v>#REF!</v>
      </c>
      <c r="E8" s="25" t="e">
        <f t="shared" ref="E8:F8" si="0">SUM(E9:E16)</f>
        <v>#REF!</v>
      </c>
      <c r="F8" s="25" t="e">
        <f t="shared" si="0"/>
        <v>#REF!</v>
      </c>
      <c r="G8" s="149" t="e">
        <f>F8/$F$64*100</f>
        <v>#REF!</v>
      </c>
    </row>
    <row r="9" spans="1:10" s="23" customFormat="1" ht="25.5" x14ac:dyDescent="0.2">
      <c r="A9" s="26" t="s">
        <v>27</v>
      </c>
      <c r="B9" s="27" t="s">
        <v>28</v>
      </c>
      <c r="C9" s="28" t="s">
        <v>29</v>
      </c>
      <c r="D9" s="29" t="e">
        <f>#REF!</f>
        <v>#REF!</v>
      </c>
      <c r="E9" s="29" t="e">
        <f>#REF!</f>
        <v>#REF!</v>
      </c>
      <c r="F9" s="29" t="e">
        <f>#REF!</f>
        <v>#REF!</v>
      </c>
      <c r="G9" s="149" t="e">
        <f t="shared" ref="G9:G64" si="1">F9/$F$64*100</f>
        <v>#REF!</v>
      </c>
    </row>
    <row r="10" spans="1:10" s="23" customFormat="1" ht="25.5" x14ac:dyDescent="0.2">
      <c r="A10" s="26" t="s">
        <v>30</v>
      </c>
      <c r="B10" s="27" t="s">
        <v>28</v>
      </c>
      <c r="C10" s="28" t="s">
        <v>31</v>
      </c>
      <c r="D10" s="29" t="e">
        <f>#REF!</f>
        <v>#REF!</v>
      </c>
      <c r="E10" s="29" t="e">
        <f>#REF!</f>
        <v>#REF!</v>
      </c>
      <c r="F10" s="29" t="e">
        <f>#REF!</f>
        <v>#REF!</v>
      </c>
      <c r="G10" s="149" t="e">
        <f t="shared" si="1"/>
        <v>#REF!</v>
      </c>
    </row>
    <row r="11" spans="1:10" s="23" customFormat="1" ht="12.75" x14ac:dyDescent="0.2">
      <c r="A11" s="26" t="s">
        <v>32</v>
      </c>
      <c r="B11" s="27" t="s">
        <v>28</v>
      </c>
      <c r="C11" s="28" t="s">
        <v>33</v>
      </c>
      <c r="D11" s="29" t="e">
        <f>#REF!</f>
        <v>#REF!</v>
      </c>
      <c r="E11" s="29" t="e">
        <f>#REF!</f>
        <v>#REF!</v>
      </c>
      <c r="F11" s="29" t="e">
        <f>#REF!</f>
        <v>#REF!</v>
      </c>
      <c r="G11" s="149" t="e">
        <f t="shared" si="1"/>
        <v>#REF!</v>
      </c>
    </row>
    <row r="12" spans="1:10" s="23" customFormat="1" ht="12.75" x14ac:dyDescent="0.2">
      <c r="A12" s="26" t="s">
        <v>34</v>
      </c>
      <c r="B12" s="27" t="s">
        <v>28</v>
      </c>
      <c r="C12" s="28" t="s">
        <v>35</v>
      </c>
      <c r="D12" s="29" t="e">
        <f>#REF!</f>
        <v>#REF!</v>
      </c>
      <c r="E12" s="29" t="e">
        <f>#REF!</f>
        <v>#REF!</v>
      </c>
      <c r="F12" s="29" t="e">
        <f>#REF!</f>
        <v>#REF!</v>
      </c>
      <c r="G12" s="149" t="e">
        <f t="shared" si="1"/>
        <v>#REF!</v>
      </c>
    </row>
    <row r="13" spans="1:10" s="23" customFormat="1" ht="25.5" x14ac:dyDescent="0.2">
      <c r="A13" s="26" t="s">
        <v>36</v>
      </c>
      <c r="B13" s="27" t="s">
        <v>28</v>
      </c>
      <c r="C13" s="28" t="s">
        <v>37</v>
      </c>
      <c r="D13" s="29" t="e">
        <f>#REF!</f>
        <v>#REF!</v>
      </c>
      <c r="E13" s="29" t="e">
        <f>#REF!</f>
        <v>#REF!</v>
      </c>
      <c r="F13" s="29" t="e">
        <f>#REF!</f>
        <v>#REF!</v>
      </c>
      <c r="G13" s="149" t="e">
        <f t="shared" si="1"/>
        <v>#REF!</v>
      </c>
    </row>
    <row r="14" spans="1:10" s="23" customFormat="1" ht="12.75" x14ac:dyDescent="0.2">
      <c r="A14" s="26" t="s">
        <v>38</v>
      </c>
      <c r="B14" s="27" t="s">
        <v>28</v>
      </c>
      <c r="C14" s="28" t="s">
        <v>39</v>
      </c>
      <c r="D14" s="29" t="e">
        <f>#REF!</f>
        <v>#REF!</v>
      </c>
      <c r="E14" s="29" t="e">
        <f>#REF!</f>
        <v>#REF!</v>
      </c>
      <c r="F14" s="29" t="e">
        <f>#REF!</f>
        <v>#REF!</v>
      </c>
      <c r="G14" s="149" t="e">
        <f t="shared" si="1"/>
        <v>#REF!</v>
      </c>
    </row>
    <row r="15" spans="1:10" s="23" customFormat="1" ht="12.75" x14ac:dyDescent="0.2">
      <c r="A15" s="26" t="s">
        <v>40</v>
      </c>
      <c r="B15" s="27" t="s">
        <v>28</v>
      </c>
      <c r="C15" s="28" t="s">
        <v>41</v>
      </c>
      <c r="D15" s="29" t="e">
        <f>#REF!</f>
        <v>#REF!</v>
      </c>
      <c r="E15" s="29" t="e">
        <f>#REF!</f>
        <v>#REF!</v>
      </c>
      <c r="F15" s="29" t="e">
        <f>#REF!</f>
        <v>#REF!</v>
      </c>
      <c r="G15" s="149" t="e">
        <f t="shared" si="1"/>
        <v>#REF!</v>
      </c>
    </row>
    <row r="16" spans="1:10" s="23" customFormat="1" ht="12.75" x14ac:dyDescent="0.2">
      <c r="A16" s="30" t="s">
        <v>42</v>
      </c>
      <c r="B16" s="27" t="s">
        <v>28</v>
      </c>
      <c r="C16" s="28" t="s">
        <v>43</v>
      </c>
      <c r="D16" s="29" t="e">
        <f>#REF!</f>
        <v>#REF!</v>
      </c>
      <c r="E16" s="29" t="e">
        <f>#REF!</f>
        <v>#REF!</v>
      </c>
      <c r="F16" s="29" t="e">
        <f>#REF!</f>
        <v>#REF!</v>
      </c>
      <c r="G16" s="149" t="e">
        <f t="shared" si="1"/>
        <v>#REF!</v>
      </c>
    </row>
    <row r="17" spans="1:7" s="31" customFormat="1" ht="12.75" x14ac:dyDescent="0.2">
      <c r="A17" s="24" t="s">
        <v>44</v>
      </c>
      <c r="B17" s="301" t="s">
        <v>45</v>
      </c>
      <c r="C17" s="302"/>
      <c r="D17" s="25" t="e">
        <f>D18</f>
        <v>#REF!</v>
      </c>
      <c r="E17" s="25" t="e">
        <f t="shared" ref="E17:F17" si="2">E18</f>
        <v>#REF!</v>
      </c>
      <c r="F17" s="25" t="e">
        <f t="shared" si="2"/>
        <v>#REF!</v>
      </c>
      <c r="G17" s="149" t="e">
        <f t="shared" si="1"/>
        <v>#REF!</v>
      </c>
    </row>
    <row r="18" spans="1:7" s="23" customFormat="1" ht="12.75" x14ac:dyDescent="0.2">
      <c r="A18" s="26" t="s">
        <v>46</v>
      </c>
      <c r="B18" s="27" t="s">
        <v>29</v>
      </c>
      <c r="C18" s="28" t="s">
        <v>31</v>
      </c>
      <c r="D18" s="29" t="e">
        <f>#REF!</f>
        <v>#REF!</v>
      </c>
      <c r="E18" s="29" t="e">
        <f>#REF!</f>
        <v>#REF!</v>
      </c>
      <c r="F18" s="29" t="e">
        <f>#REF!</f>
        <v>#REF!</v>
      </c>
      <c r="G18" s="149" t="e">
        <f t="shared" si="1"/>
        <v>#REF!</v>
      </c>
    </row>
    <row r="19" spans="1:7" s="31" customFormat="1" ht="25.5" x14ac:dyDescent="0.2">
      <c r="A19" s="24" t="s">
        <v>47</v>
      </c>
      <c r="B19" s="301" t="s">
        <v>48</v>
      </c>
      <c r="C19" s="303"/>
      <c r="D19" s="25" t="e">
        <f>SUM(D21:D22)</f>
        <v>#REF!</v>
      </c>
      <c r="E19" s="25" t="e">
        <f t="shared" ref="E19:F19" si="3">SUM(E21:E22)</f>
        <v>#REF!</v>
      </c>
      <c r="F19" s="25" t="e">
        <f t="shared" si="3"/>
        <v>#REF!</v>
      </c>
      <c r="G19" s="149" t="e">
        <f t="shared" si="1"/>
        <v>#REF!</v>
      </c>
    </row>
    <row r="20" spans="1:7" s="23" customFormat="1" ht="12.75" hidden="1" x14ac:dyDescent="0.2">
      <c r="A20" s="26" t="s">
        <v>49</v>
      </c>
      <c r="B20" s="27" t="s">
        <v>31</v>
      </c>
      <c r="C20" s="28" t="s">
        <v>29</v>
      </c>
      <c r="D20" s="29" t="e">
        <f>'[1]прил 10 2016'!G650</f>
        <v>#REF!</v>
      </c>
      <c r="E20" s="29" t="e">
        <f>'[1]прил 10 2016'!H650</f>
        <v>#REF!</v>
      </c>
      <c r="F20" s="29" t="e">
        <f>'[1]прил 10 2016'!I650</f>
        <v>#REF!</v>
      </c>
      <c r="G20" s="149" t="e">
        <f t="shared" si="1"/>
        <v>#REF!</v>
      </c>
    </row>
    <row r="21" spans="1:7" s="23" customFormat="1" ht="38.25" x14ac:dyDescent="0.2">
      <c r="A21" s="26" t="s">
        <v>50</v>
      </c>
      <c r="B21" s="27" t="s">
        <v>31</v>
      </c>
      <c r="C21" s="28" t="s">
        <v>51</v>
      </c>
      <c r="D21" s="29" t="e">
        <f>#REF!</f>
        <v>#REF!</v>
      </c>
      <c r="E21" s="29" t="e">
        <f>#REF!</f>
        <v>#REF!</v>
      </c>
      <c r="F21" s="29" t="e">
        <f>#REF!</f>
        <v>#REF!</v>
      </c>
      <c r="G21" s="149" t="e">
        <f t="shared" si="1"/>
        <v>#REF!</v>
      </c>
    </row>
    <row r="22" spans="1:7" s="23" customFormat="1" ht="25.5" x14ac:dyDescent="0.2">
      <c r="A22" s="26" t="s">
        <v>52</v>
      </c>
      <c r="B22" s="27" t="s">
        <v>31</v>
      </c>
      <c r="C22" s="28" t="s">
        <v>53</v>
      </c>
      <c r="D22" s="29" t="e">
        <f>#REF!</f>
        <v>#REF!</v>
      </c>
      <c r="E22" s="29" t="e">
        <f>#REF!</f>
        <v>#REF!</v>
      </c>
      <c r="F22" s="29" t="e">
        <f>#REF!</f>
        <v>#REF!</v>
      </c>
      <c r="G22" s="149" t="e">
        <f t="shared" si="1"/>
        <v>#REF!</v>
      </c>
    </row>
    <row r="23" spans="1:7" s="31" customFormat="1" ht="12.75" x14ac:dyDescent="0.2">
      <c r="A23" s="24" t="s">
        <v>54</v>
      </c>
      <c r="B23" s="301" t="s">
        <v>55</v>
      </c>
      <c r="C23" s="303"/>
      <c r="D23" s="25" t="e">
        <f>SUM(D25:D27)</f>
        <v>#REF!</v>
      </c>
      <c r="E23" s="25" t="e">
        <f t="shared" ref="E23:F23" si="4">SUM(E25:E27)</f>
        <v>#REF!</v>
      </c>
      <c r="F23" s="25" t="e">
        <f t="shared" si="4"/>
        <v>#REF!</v>
      </c>
      <c r="G23" s="149" t="e">
        <f t="shared" si="1"/>
        <v>#REF!</v>
      </c>
    </row>
    <row r="24" spans="1:7" s="23" customFormat="1" ht="12.75" hidden="1" x14ac:dyDescent="0.2">
      <c r="A24" s="26" t="s">
        <v>56</v>
      </c>
      <c r="B24" s="27" t="s">
        <v>33</v>
      </c>
      <c r="C24" s="28" t="s">
        <v>28</v>
      </c>
      <c r="D24" s="29" t="e">
        <f>'[1]прил 10 2016'!G654</f>
        <v>#REF!</v>
      </c>
      <c r="E24" s="29" t="e">
        <f>'[1]прил 10 2016'!H654</f>
        <v>#REF!</v>
      </c>
      <c r="F24" s="29" t="e">
        <f>'[1]прил 10 2016'!I654</f>
        <v>#REF!</v>
      </c>
      <c r="G24" s="149" t="e">
        <f t="shared" si="1"/>
        <v>#REF!</v>
      </c>
    </row>
    <row r="25" spans="1:7" s="23" customFormat="1" ht="12.75" x14ac:dyDescent="0.2">
      <c r="A25" s="26" t="s">
        <v>57</v>
      </c>
      <c r="B25" s="27" t="s">
        <v>33</v>
      </c>
      <c r="C25" s="28" t="s">
        <v>35</v>
      </c>
      <c r="D25" s="29" t="e">
        <f>#REF!</f>
        <v>#REF!</v>
      </c>
      <c r="E25" s="29" t="e">
        <f>#REF!</f>
        <v>#REF!</v>
      </c>
      <c r="F25" s="29" t="e">
        <f>#REF!</f>
        <v>#REF!</v>
      </c>
      <c r="G25" s="149" t="e">
        <f t="shared" si="1"/>
        <v>#REF!</v>
      </c>
    </row>
    <row r="26" spans="1:7" s="23" customFormat="1" ht="12.75" x14ac:dyDescent="0.2">
      <c r="A26" s="26" t="s">
        <v>58</v>
      </c>
      <c r="B26" s="27" t="s">
        <v>33</v>
      </c>
      <c r="C26" s="28" t="s">
        <v>51</v>
      </c>
      <c r="D26" s="29" t="e">
        <f>#REF!</f>
        <v>#REF!</v>
      </c>
      <c r="E26" s="29" t="e">
        <f>#REF!</f>
        <v>#REF!</v>
      </c>
      <c r="F26" s="29" t="e">
        <f>#REF!</f>
        <v>#REF!</v>
      </c>
      <c r="G26" s="149" t="e">
        <f t="shared" si="1"/>
        <v>#REF!</v>
      </c>
    </row>
    <row r="27" spans="1:7" s="23" customFormat="1" ht="12.75" x14ac:dyDescent="0.2">
      <c r="A27" s="26" t="s">
        <v>59</v>
      </c>
      <c r="B27" s="27" t="s">
        <v>33</v>
      </c>
      <c r="C27" s="28" t="s">
        <v>60</v>
      </c>
      <c r="D27" s="29" t="e">
        <f>#REF!</f>
        <v>#REF!</v>
      </c>
      <c r="E27" s="29" t="e">
        <f>#REF!</f>
        <v>#REF!</v>
      </c>
      <c r="F27" s="29" t="e">
        <f>#REF!</f>
        <v>#REF!</v>
      </c>
      <c r="G27" s="149" t="e">
        <f t="shared" si="1"/>
        <v>#REF!</v>
      </c>
    </row>
    <row r="28" spans="1:7" s="31" customFormat="1" ht="12.75" x14ac:dyDescent="0.2">
      <c r="A28" s="24" t="s">
        <v>61</v>
      </c>
      <c r="B28" s="289" t="s">
        <v>62</v>
      </c>
      <c r="C28" s="290"/>
      <c r="D28" s="25" t="e">
        <f>SUM(D30:D31)</f>
        <v>#REF!</v>
      </c>
      <c r="E28" s="25" t="e">
        <f t="shared" ref="E28:F28" si="5">SUM(E30:E31)</f>
        <v>#REF!</v>
      </c>
      <c r="F28" s="25" t="e">
        <f t="shared" si="5"/>
        <v>#REF!</v>
      </c>
      <c r="G28" s="149" t="e">
        <f t="shared" si="1"/>
        <v>#REF!</v>
      </c>
    </row>
    <row r="29" spans="1:7" s="23" customFormat="1" ht="12.75" hidden="1" x14ac:dyDescent="0.2">
      <c r="A29" s="26" t="s">
        <v>63</v>
      </c>
      <c r="B29" s="27" t="s">
        <v>35</v>
      </c>
      <c r="C29" s="28" t="s">
        <v>28</v>
      </c>
      <c r="D29" s="29" t="e">
        <f>'[1]прил 10 2016'!G659</f>
        <v>#REF!</v>
      </c>
      <c r="E29" s="29" t="e">
        <f>'[1]прил 10 2016'!H659</f>
        <v>#REF!</v>
      </c>
      <c r="F29" s="29" t="e">
        <f>'[1]прил 10 2016'!I659</f>
        <v>#REF!</v>
      </c>
      <c r="G29" s="149" t="e">
        <f t="shared" si="1"/>
        <v>#REF!</v>
      </c>
    </row>
    <row r="30" spans="1:7" s="23" customFormat="1" ht="12.75" x14ac:dyDescent="0.2">
      <c r="A30" s="26" t="s">
        <v>64</v>
      </c>
      <c r="B30" s="27" t="s">
        <v>35</v>
      </c>
      <c r="C30" s="28" t="s">
        <v>29</v>
      </c>
      <c r="D30" s="29" t="e">
        <f>#REF!</f>
        <v>#REF!</v>
      </c>
      <c r="E30" s="29" t="e">
        <f>#REF!</f>
        <v>#REF!</v>
      </c>
      <c r="F30" s="29" t="e">
        <f>#REF!</f>
        <v>#REF!</v>
      </c>
      <c r="G30" s="149" t="e">
        <f t="shared" si="1"/>
        <v>#REF!</v>
      </c>
    </row>
    <row r="31" spans="1:7" s="23" customFormat="1" ht="12.75" x14ac:dyDescent="0.2">
      <c r="A31" s="26" t="s">
        <v>65</v>
      </c>
      <c r="B31" s="27" t="s">
        <v>35</v>
      </c>
      <c r="C31" s="28" t="s">
        <v>31</v>
      </c>
      <c r="D31" s="29" t="e">
        <f>#REF!</f>
        <v>#REF!</v>
      </c>
      <c r="E31" s="29" t="e">
        <f>#REF!</f>
        <v>#REF!</v>
      </c>
      <c r="F31" s="29" t="e">
        <f>#REF!</f>
        <v>#REF!</v>
      </c>
      <c r="G31" s="149" t="e">
        <f t="shared" si="1"/>
        <v>#REF!</v>
      </c>
    </row>
    <row r="32" spans="1:7" s="31" customFormat="1" ht="12.75" hidden="1" x14ac:dyDescent="0.2">
      <c r="A32" s="24" t="s">
        <v>66</v>
      </c>
      <c r="B32" s="289" t="s">
        <v>67</v>
      </c>
      <c r="C32" s="290"/>
      <c r="D32" s="29" t="e">
        <f>'[1]прил 10 2016'!G662</f>
        <v>#REF!</v>
      </c>
      <c r="E32" s="29" t="e">
        <f>'[1]прил 10 2016'!H662</f>
        <v>#REF!</v>
      </c>
      <c r="F32" s="29" t="e">
        <f>'[1]прил 10 2016'!I662</f>
        <v>#REF!</v>
      </c>
      <c r="G32" s="149" t="e">
        <f t="shared" si="1"/>
        <v>#REF!</v>
      </c>
    </row>
    <row r="33" spans="1:7" s="23" customFormat="1" ht="25.5" hidden="1" x14ac:dyDescent="0.2">
      <c r="A33" s="32" t="s">
        <v>68</v>
      </c>
      <c r="B33" s="27" t="s">
        <v>37</v>
      </c>
      <c r="C33" s="28" t="s">
        <v>31</v>
      </c>
      <c r="D33" s="29" t="e">
        <f>'[1]прил 10 2016'!G663</f>
        <v>#REF!</v>
      </c>
      <c r="E33" s="29" t="e">
        <f>'[1]прил 10 2016'!H663</f>
        <v>#REF!</v>
      </c>
      <c r="F33" s="29" t="e">
        <f>'[1]прил 10 2016'!I663</f>
        <v>#REF!</v>
      </c>
      <c r="G33" s="149" t="e">
        <f t="shared" si="1"/>
        <v>#REF!</v>
      </c>
    </row>
    <row r="34" spans="1:7" s="31" customFormat="1" ht="12.75" x14ac:dyDescent="0.2">
      <c r="A34" s="24" t="s">
        <v>69</v>
      </c>
      <c r="B34" s="289" t="s">
        <v>70</v>
      </c>
      <c r="C34" s="290"/>
      <c r="D34" s="25" t="e">
        <f>SUM(D35:D39)</f>
        <v>#REF!</v>
      </c>
      <c r="E34" s="25" t="e">
        <f t="shared" ref="E34:F34" si="6">SUM(E35:E39)</f>
        <v>#REF!</v>
      </c>
      <c r="F34" s="25" t="e">
        <f t="shared" si="6"/>
        <v>#REF!</v>
      </c>
      <c r="G34" s="149" t="e">
        <f t="shared" si="1"/>
        <v>#REF!</v>
      </c>
    </row>
    <row r="35" spans="1:7" s="23" customFormat="1" ht="12.75" x14ac:dyDescent="0.2">
      <c r="A35" s="26" t="s">
        <v>71</v>
      </c>
      <c r="B35" s="27" t="s">
        <v>39</v>
      </c>
      <c r="C35" s="28" t="s">
        <v>28</v>
      </c>
      <c r="D35" s="29" t="e">
        <f>#REF!</f>
        <v>#REF!</v>
      </c>
      <c r="E35" s="29" t="e">
        <f>#REF!</f>
        <v>#REF!</v>
      </c>
      <c r="F35" s="29" t="e">
        <f>#REF!</f>
        <v>#REF!</v>
      </c>
      <c r="G35" s="149" t="e">
        <f t="shared" si="1"/>
        <v>#REF!</v>
      </c>
    </row>
    <row r="36" spans="1:7" s="23" customFormat="1" ht="12.75" x14ac:dyDescent="0.2">
      <c r="A36" s="26" t="s">
        <v>72</v>
      </c>
      <c r="B36" s="27" t="s">
        <v>39</v>
      </c>
      <c r="C36" s="28" t="s">
        <v>29</v>
      </c>
      <c r="D36" s="29" t="e">
        <f>#REF!</f>
        <v>#REF!</v>
      </c>
      <c r="E36" s="29" t="e">
        <f>#REF!</f>
        <v>#REF!</v>
      </c>
      <c r="F36" s="29" t="e">
        <f>#REF!</f>
        <v>#REF!</v>
      </c>
      <c r="G36" s="149" t="e">
        <f t="shared" si="1"/>
        <v>#REF!</v>
      </c>
    </row>
    <row r="37" spans="1:7" s="23" customFormat="1" ht="25.5" x14ac:dyDescent="0.2">
      <c r="A37" s="26" t="s">
        <v>73</v>
      </c>
      <c r="B37" s="27" t="s">
        <v>39</v>
      </c>
      <c r="C37" s="28" t="s">
        <v>35</v>
      </c>
      <c r="D37" s="29" t="e">
        <f>#REF!</f>
        <v>#REF!</v>
      </c>
      <c r="E37" s="29" t="e">
        <f>#REF!</f>
        <v>#REF!</v>
      </c>
      <c r="F37" s="29" t="e">
        <f>#REF!</f>
        <v>#REF!</v>
      </c>
      <c r="G37" s="149" t="e">
        <f t="shared" si="1"/>
        <v>#REF!</v>
      </c>
    </row>
    <row r="38" spans="1:7" s="23" customFormat="1" ht="12.75" x14ac:dyDescent="0.2">
      <c r="A38" s="26" t="s">
        <v>74</v>
      </c>
      <c r="B38" s="27" t="s">
        <v>39</v>
      </c>
      <c r="C38" s="28" t="s">
        <v>39</v>
      </c>
      <c r="D38" s="29" t="e">
        <f>#REF!</f>
        <v>#REF!</v>
      </c>
      <c r="E38" s="29" t="e">
        <f>#REF!</f>
        <v>#REF!</v>
      </c>
      <c r="F38" s="29" t="e">
        <f>#REF!</f>
        <v>#REF!</v>
      </c>
      <c r="G38" s="149" t="e">
        <f t="shared" si="1"/>
        <v>#REF!</v>
      </c>
    </row>
    <row r="39" spans="1:7" s="23" customFormat="1" ht="12.75" x14ac:dyDescent="0.2">
      <c r="A39" s="26" t="s">
        <v>75</v>
      </c>
      <c r="B39" s="27" t="s">
        <v>39</v>
      </c>
      <c r="C39" s="28" t="s">
        <v>51</v>
      </c>
      <c r="D39" s="29" t="e">
        <f>#REF!</f>
        <v>#REF!</v>
      </c>
      <c r="E39" s="29" t="e">
        <f>#REF!</f>
        <v>#REF!</v>
      </c>
      <c r="F39" s="29" t="e">
        <f>#REF!</f>
        <v>#REF!</v>
      </c>
      <c r="G39" s="149" t="e">
        <f t="shared" si="1"/>
        <v>#REF!</v>
      </c>
    </row>
    <row r="40" spans="1:7" s="31" customFormat="1" ht="12.75" x14ac:dyDescent="0.2">
      <c r="A40" s="24" t="s">
        <v>76</v>
      </c>
      <c r="B40" s="289" t="s">
        <v>77</v>
      </c>
      <c r="C40" s="290"/>
      <c r="D40" s="25" t="e">
        <f>SUM(D41:D42)</f>
        <v>#REF!</v>
      </c>
      <c r="E40" s="25" t="e">
        <f t="shared" ref="E40:F40" si="7">SUM(E41:E42)</f>
        <v>#REF!</v>
      </c>
      <c r="F40" s="25" t="e">
        <f t="shared" si="7"/>
        <v>#REF!</v>
      </c>
      <c r="G40" s="149" t="e">
        <f t="shared" si="1"/>
        <v>#REF!</v>
      </c>
    </row>
    <row r="41" spans="1:7" s="23" customFormat="1" ht="12.75" x14ac:dyDescent="0.2">
      <c r="A41" s="26" t="s">
        <v>78</v>
      </c>
      <c r="B41" s="27" t="s">
        <v>79</v>
      </c>
      <c r="C41" s="28" t="s">
        <v>28</v>
      </c>
      <c r="D41" s="29" t="e">
        <f>#REF!</f>
        <v>#REF!</v>
      </c>
      <c r="E41" s="29" t="e">
        <f>#REF!</f>
        <v>#REF!</v>
      </c>
      <c r="F41" s="29" t="e">
        <f>#REF!</f>
        <v>#REF!</v>
      </c>
      <c r="G41" s="149" t="e">
        <f t="shared" si="1"/>
        <v>#REF!</v>
      </c>
    </row>
    <row r="42" spans="1:7" s="23" customFormat="1" ht="12.75" x14ac:dyDescent="0.2">
      <c r="A42" s="26" t="s">
        <v>80</v>
      </c>
      <c r="B42" s="27" t="s">
        <v>79</v>
      </c>
      <c r="C42" s="28" t="s">
        <v>33</v>
      </c>
      <c r="D42" s="29" t="e">
        <f>#REF!</f>
        <v>#REF!</v>
      </c>
      <c r="E42" s="29" t="e">
        <f>#REF!</f>
        <v>#REF!</v>
      </c>
      <c r="F42" s="29" t="e">
        <f>#REF!</f>
        <v>#REF!</v>
      </c>
      <c r="G42" s="149" t="e">
        <f t="shared" si="1"/>
        <v>#REF!</v>
      </c>
    </row>
    <row r="43" spans="1:7" s="31" customFormat="1" ht="12.75" x14ac:dyDescent="0.2">
      <c r="A43" s="24" t="s">
        <v>81</v>
      </c>
      <c r="B43" s="289" t="s">
        <v>82</v>
      </c>
      <c r="C43" s="290"/>
      <c r="D43" s="25" t="e">
        <f>D47</f>
        <v>#REF!</v>
      </c>
      <c r="E43" s="25" t="e">
        <f t="shared" ref="E43:F43" si="8">E47</f>
        <v>#REF!</v>
      </c>
      <c r="F43" s="25" t="e">
        <f t="shared" si="8"/>
        <v>#REF!</v>
      </c>
      <c r="G43" s="149" t="e">
        <f t="shared" si="1"/>
        <v>#REF!</v>
      </c>
    </row>
    <row r="44" spans="1:7" s="23" customFormat="1" ht="12.75" hidden="1" x14ac:dyDescent="0.2">
      <c r="A44" s="26" t="s">
        <v>83</v>
      </c>
      <c r="B44" s="27" t="s">
        <v>51</v>
      </c>
      <c r="C44" s="28" t="s">
        <v>28</v>
      </c>
      <c r="D44" s="29" t="e">
        <f>'[1]прил 10 2016'!G674</f>
        <v>#REF!</v>
      </c>
      <c r="E44" s="29" t="e">
        <f>'[1]прил 10 2016'!H674</f>
        <v>#REF!</v>
      </c>
      <c r="F44" s="29" t="e">
        <f>'[1]прил 10 2016'!I674</f>
        <v>#REF!</v>
      </c>
      <c r="G44" s="149" t="e">
        <f t="shared" si="1"/>
        <v>#REF!</v>
      </c>
    </row>
    <row r="45" spans="1:7" s="23" customFormat="1" ht="12.75" hidden="1" x14ac:dyDescent="0.2">
      <c r="A45" s="26" t="s">
        <v>84</v>
      </c>
      <c r="B45" s="27" t="s">
        <v>51</v>
      </c>
      <c r="C45" s="28" t="s">
        <v>29</v>
      </c>
      <c r="D45" s="29" t="e">
        <f>'[1]прил 10 2016'!G675</f>
        <v>#REF!</v>
      </c>
      <c r="E45" s="29" t="e">
        <f>'[1]прил 10 2016'!H675</f>
        <v>#REF!</v>
      </c>
      <c r="F45" s="29" t="e">
        <f>'[1]прил 10 2016'!I675</f>
        <v>#REF!</v>
      </c>
      <c r="G45" s="149" t="e">
        <f t="shared" si="1"/>
        <v>#REF!</v>
      </c>
    </row>
    <row r="46" spans="1:7" s="23" customFormat="1" ht="12.75" hidden="1" x14ac:dyDescent="0.2">
      <c r="A46" s="26" t="s">
        <v>85</v>
      </c>
      <c r="B46" s="27" t="s">
        <v>51</v>
      </c>
      <c r="C46" s="28" t="s">
        <v>33</v>
      </c>
      <c r="D46" s="29" t="e">
        <f>'[1]прил 10 2016'!G676</f>
        <v>#REF!</v>
      </c>
      <c r="E46" s="29" t="e">
        <f>'[1]прил 10 2016'!H676</f>
        <v>#REF!</v>
      </c>
      <c r="F46" s="29" t="e">
        <f>'[1]прил 10 2016'!I676</f>
        <v>#REF!</v>
      </c>
      <c r="G46" s="149" t="e">
        <f t="shared" si="1"/>
        <v>#REF!</v>
      </c>
    </row>
    <row r="47" spans="1:7" s="23" customFormat="1" ht="12.75" x14ac:dyDescent="0.2">
      <c r="A47" s="26" t="s">
        <v>86</v>
      </c>
      <c r="B47" s="27" t="s">
        <v>51</v>
      </c>
      <c r="C47" s="28" t="s">
        <v>51</v>
      </c>
      <c r="D47" s="29" t="e">
        <f>#REF!</f>
        <v>#REF!</v>
      </c>
      <c r="E47" s="29" t="e">
        <f>#REF!</f>
        <v>#REF!</v>
      </c>
      <c r="F47" s="29" t="e">
        <f>#REF!</f>
        <v>#REF!</v>
      </c>
      <c r="G47" s="149" t="e">
        <f t="shared" si="1"/>
        <v>#REF!</v>
      </c>
    </row>
    <row r="48" spans="1:7" s="31" customFormat="1" ht="12.75" x14ac:dyDescent="0.2">
      <c r="A48" s="24" t="s">
        <v>87</v>
      </c>
      <c r="B48" s="289" t="s">
        <v>88</v>
      </c>
      <c r="C48" s="290"/>
      <c r="D48" s="25" t="e">
        <f>SUM(D49:D53)</f>
        <v>#REF!</v>
      </c>
      <c r="E48" s="25" t="e">
        <f t="shared" ref="E48:F48" si="9">SUM(E49:E53)</f>
        <v>#REF!</v>
      </c>
      <c r="F48" s="25" t="e">
        <f t="shared" si="9"/>
        <v>#REF!</v>
      </c>
      <c r="G48" s="149" t="e">
        <f t="shared" si="1"/>
        <v>#REF!</v>
      </c>
    </row>
    <row r="49" spans="1:7" s="23" customFormat="1" ht="12.75" x14ac:dyDescent="0.2">
      <c r="A49" s="26" t="s">
        <v>89</v>
      </c>
      <c r="B49" s="27" t="s">
        <v>90</v>
      </c>
      <c r="C49" s="28" t="s">
        <v>28</v>
      </c>
      <c r="D49" s="29" t="e">
        <f>#REF!</f>
        <v>#REF!</v>
      </c>
      <c r="E49" s="29" t="e">
        <f>#REF!</f>
        <v>#REF!</v>
      </c>
      <c r="F49" s="29" t="e">
        <f>#REF!</f>
        <v>#REF!</v>
      </c>
      <c r="G49" s="149" t="e">
        <f t="shared" si="1"/>
        <v>#REF!</v>
      </c>
    </row>
    <row r="50" spans="1:7" s="23" customFormat="1" ht="12.75" hidden="1" x14ac:dyDescent="0.2">
      <c r="A50" s="26" t="s">
        <v>91</v>
      </c>
      <c r="B50" s="27" t="s">
        <v>90</v>
      </c>
      <c r="C50" s="28" t="s">
        <v>29</v>
      </c>
      <c r="D50" s="29" t="e">
        <f>#REF!</f>
        <v>#REF!</v>
      </c>
      <c r="E50" s="29" t="e">
        <f>#REF!</f>
        <v>#REF!</v>
      </c>
      <c r="F50" s="29" t="e">
        <f>#REF!</f>
        <v>#REF!</v>
      </c>
      <c r="G50" s="149" t="e">
        <f t="shared" si="1"/>
        <v>#REF!</v>
      </c>
    </row>
    <row r="51" spans="1:7" s="23" customFormat="1" ht="12.75" x14ac:dyDescent="0.2">
      <c r="A51" s="26" t="s">
        <v>92</v>
      </c>
      <c r="B51" s="27" t="s">
        <v>90</v>
      </c>
      <c r="C51" s="28" t="s">
        <v>31</v>
      </c>
      <c r="D51" s="29" t="e">
        <f>#REF!</f>
        <v>#REF!</v>
      </c>
      <c r="E51" s="29" t="e">
        <f>#REF!</f>
        <v>#REF!</v>
      </c>
      <c r="F51" s="29" t="e">
        <f>#REF!</f>
        <v>#REF!</v>
      </c>
      <c r="G51" s="149" t="e">
        <f t="shared" si="1"/>
        <v>#REF!</v>
      </c>
    </row>
    <row r="52" spans="1:7" s="23" customFormat="1" ht="12.75" x14ac:dyDescent="0.2">
      <c r="A52" s="26" t="s">
        <v>93</v>
      </c>
      <c r="B52" s="27" t="s">
        <v>90</v>
      </c>
      <c r="C52" s="28" t="s">
        <v>33</v>
      </c>
      <c r="D52" s="29" t="e">
        <f>#REF!</f>
        <v>#REF!</v>
      </c>
      <c r="E52" s="29" t="e">
        <f>#REF!</f>
        <v>#REF!</v>
      </c>
      <c r="F52" s="29" t="e">
        <f>#REF!</f>
        <v>#REF!</v>
      </c>
      <c r="G52" s="149" t="e">
        <f t="shared" si="1"/>
        <v>#REF!</v>
      </c>
    </row>
    <row r="53" spans="1:7" s="23" customFormat="1" ht="12.75" x14ac:dyDescent="0.2">
      <c r="A53" s="26" t="s">
        <v>94</v>
      </c>
      <c r="B53" s="27" t="s">
        <v>90</v>
      </c>
      <c r="C53" s="28" t="s">
        <v>37</v>
      </c>
      <c r="D53" s="29" t="e">
        <f>#REF!</f>
        <v>#REF!</v>
      </c>
      <c r="E53" s="29" t="e">
        <f>#REF!</f>
        <v>#REF!</v>
      </c>
      <c r="F53" s="29" t="e">
        <f>#REF!</f>
        <v>#REF!</v>
      </c>
      <c r="G53" s="149" t="e">
        <f t="shared" si="1"/>
        <v>#REF!</v>
      </c>
    </row>
    <row r="54" spans="1:7" s="31" customFormat="1" ht="12.75" x14ac:dyDescent="0.2">
      <c r="A54" s="24" t="s">
        <v>95</v>
      </c>
      <c r="B54" s="289" t="s">
        <v>96</v>
      </c>
      <c r="C54" s="290"/>
      <c r="D54" s="25" t="e">
        <f>D55</f>
        <v>#REF!</v>
      </c>
      <c r="E54" s="25" t="e">
        <f t="shared" ref="E54:F54" si="10">E55</f>
        <v>#REF!</v>
      </c>
      <c r="F54" s="25" t="e">
        <f t="shared" si="10"/>
        <v>#REF!</v>
      </c>
      <c r="G54" s="149" t="e">
        <f t="shared" si="1"/>
        <v>#REF!</v>
      </c>
    </row>
    <row r="55" spans="1:7" s="23" customFormat="1" ht="12.75" x14ac:dyDescent="0.2">
      <c r="A55" s="26" t="s">
        <v>97</v>
      </c>
      <c r="B55" s="27" t="s">
        <v>41</v>
      </c>
      <c r="C55" s="28" t="s">
        <v>28</v>
      </c>
      <c r="D55" s="29" t="e">
        <f>#REF!</f>
        <v>#REF!</v>
      </c>
      <c r="E55" s="29" t="e">
        <f>#REF!</f>
        <v>#REF!</v>
      </c>
      <c r="F55" s="29" t="e">
        <f>#REF!</f>
        <v>#REF!</v>
      </c>
      <c r="G55" s="149" t="e">
        <f t="shared" si="1"/>
        <v>#REF!</v>
      </c>
    </row>
    <row r="56" spans="1:7" s="31" customFormat="1" ht="12.75" x14ac:dyDescent="0.2">
      <c r="A56" s="24" t="s">
        <v>98</v>
      </c>
      <c r="B56" s="289" t="s">
        <v>99</v>
      </c>
      <c r="C56" s="290"/>
      <c r="D56" s="25" t="e">
        <f>D57</f>
        <v>#REF!</v>
      </c>
      <c r="E56" s="25" t="e">
        <f t="shared" ref="E56:F56" si="11">E57</f>
        <v>#REF!</v>
      </c>
      <c r="F56" s="25" t="e">
        <f t="shared" si="11"/>
        <v>#REF!</v>
      </c>
      <c r="G56" s="149" t="e">
        <f t="shared" si="1"/>
        <v>#REF!</v>
      </c>
    </row>
    <row r="57" spans="1:7" s="23" customFormat="1" ht="12.75" x14ac:dyDescent="0.2">
      <c r="A57" s="26" t="s">
        <v>100</v>
      </c>
      <c r="B57" s="27" t="s">
        <v>60</v>
      </c>
      <c r="C57" s="28" t="s">
        <v>29</v>
      </c>
      <c r="D57" s="29" t="e">
        <f>#REF!</f>
        <v>#REF!</v>
      </c>
      <c r="E57" s="29" t="e">
        <f>#REF!</f>
        <v>#REF!</v>
      </c>
      <c r="F57" s="29" t="e">
        <f>#REF!</f>
        <v>#REF!</v>
      </c>
      <c r="G57" s="149" t="e">
        <f t="shared" si="1"/>
        <v>#REF!</v>
      </c>
    </row>
    <row r="58" spans="1:7" s="31" customFormat="1" ht="25.5" x14ac:dyDescent="0.2">
      <c r="A58" s="24" t="s">
        <v>101</v>
      </c>
      <c r="B58" s="289" t="s">
        <v>102</v>
      </c>
      <c r="C58" s="290"/>
      <c r="D58" s="25" t="e">
        <f>SUM(D59)</f>
        <v>#REF!</v>
      </c>
      <c r="E58" s="25" t="e">
        <f t="shared" ref="E58:F58" si="12">SUM(E59)</f>
        <v>#REF!</v>
      </c>
      <c r="F58" s="25" t="e">
        <f t="shared" si="12"/>
        <v>#REF!</v>
      </c>
      <c r="G58" s="149" t="e">
        <f t="shared" si="1"/>
        <v>#REF!</v>
      </c>
    </row>
    <row r="59" spans="1:7" s="23" customFormat="1" ht="25.5" x14ac:dyDescent="0.2">
      <c r="A59" s="26" t="s">
        <v>103</v>
      </c>
      <c r="B59" s="27" t="s">
        <v>43</v>
      </c>
      <c r="C59" s="28" t="s">
        <v>28</v>
      </c>
      <c r="D59" s="29" t="e">
        <f>#REF!</f>
        <v>#REF!</v>
      </c>
      <c r="E59" s="29" t="e">
        <f>#REF!</f>
        <v>#REF!</v>
      </c>
      <c r="F59" s="29" t="e">
        <f>#REF!</f>
        <v>#REF!</v>
      </c>
      <c r="G59" s="149" t="e">
        <f t="shared" si="1"/>
        <v>#REF!</v>
      </c>
    </row>
    <row r="60" spans="1:7" s="31" customFormat="1" ht="25.5" x14ac:dyDescent="0.2">
      <c r="A60" s="24" t="s">
        <v>104</v>
      </c>
      <c r="B60" s="289" t="s">
        <v>105</v>
      </c>
      <c r="C60" s="290"/>
      <c r="D60" s="25" t="e">
        <f>SUM(D61:D62)</f>
        <v>#REF!</v>
      </c>
      <c r="E60" s="25" t="e">
        <f t="shared" ref="E60:F60" si="13">SUM(E61:E62)</f>
        <v>#REF!</v>
      </c>
      <c r="F60" s="25" t="e">
        <f t="shared" si="13"/>
        <v>#REF!</v>
      </c>
      <c r="G60" s="149" t="e">
        <f t="shared" si="1"/>
        <v>#REF!</v>
      </c>
    </row>
    <row r="61" spans="1:7" s="23" customFormat="1" ht="25.5" x14ac:dyDescent="0.2">
      <c r="A61" s="26" t="s">
        <v>106</v>
      </c>
      <c r="B61" s="27" t="s">
        <v>53</v>
      </c>
      <c r="C61" s="28" t="s">
        <v>28</v>
      </c>
      <c r="D61" s="29" t="e">
        <f>#REF!</f>
        <v>#REF!</v>
      </c>
      <c r="E61" s="29" t="e">
        <f>#REF!</f>
        <v>#REF!</v>
      </c>
      <c r="F61" s="29" t="e">
        <f>#REF!</f>
        <v>#REF!</v>
      </c>
      <c r="G61" s="149" t="e">
        <f t="shared" si="1"/>
        <v>#REF!</v>
      </c>
    </row>
    <row r="62" spans="1:7" s="23" customFormat="1" ht="38.25" x14ac:dyDescent="0.2">
      <c r="A62" s="26" t="s">
        <v>107</v>
      </c>
      <c r="B62" s="27" t="s">
        <v>53</v>
      </c>
      <c r="C62" s="28" t="s">
        <v>31</v>
      </c>
      <c r="D62" s="29" t="e">
        <f>#REF!</f>
        <v>#REF!</v>
      </c>
      <c r="E62" s="29" t="e">
        <f>#REF!</f>
        <v>#REF!</v>
      </c>
      <c r="F62" s="29" t="e">
        <f>#REF!</f>
        <v>#REF!</v>
      </c>
      <c r="G62" s="149" t="e">
        <f t="shared" si="1"/>
        <v>#REF!</v>
      </c>
    </row>
    <row r="63" spans="1:7" s="31" customFormat="1" ht="12.75" x14ac:dyDescent="0.2">
      <c r="A63" s="24" t="s">
        <v>108</v>
      </c>
      <c r="B63" s="33" t="s">
        <v>109</v>
      </c>
      <c r="C63" s="34" t="s">
        <v>109</v>
      </c>
      <c r="D63" s="25" t="e">
        <f>#REF!</f>
        <v>#REF!</v>
      </c>
      <c r="E63" s="25" t="e">
        <f>#REF!</f>
        <v>#REF!</v>
      </c>
      <c r="F63" s="25" t="e">
        <f>#REF!</f>
        <v>#REF!</v>
      </c>
      <c r="G63" s="149" t="e">
        <f t="shared" si="1"/>
        <v>#REF!</v>
      </c>
    </row>
    <row r="64" spans="1:7" s="31" customFormat="1" ht="12.75" x14ac:dyDescent="0.2">
      <c r="A64" s="24" t="s">
        <v>110</v>
      </c>
      <c r="B64" s="33"/>
      <c r="C64" s="34"/>
      <c r="D64" s="25" t="e">
        <f>D8+D17+D19+D23+D28+D34+D40+D43+D48+D54+D56+D58+D60+D63</f>
        <v>#REF!</v>
      </c>
      <c r="E64" s="25" t="e">
        <f t="shared" ref="E64" si="14">E8+E17+E19+E23+E28+E34+E40+E43+E48+E54+E56+E58+E60+E63</f>
        <v>#REF!</v>
      </c>
      <c r="F64" s="25" t="e">
        <f>F8+F17+F19+F23+F28+F34+F40+F43+F48+F54+F56+F58+F60+F63</f>
        <v>#REF!</v>
      </c>
      <c r="G64" s="149" t="e">
        <f t="shared" si="1"/>
        <v>#REF!</v>
      </c>
    </row>
    <row r="65" spans="1:6" s="23" customFormat="1" ht="12.75" x14ac:dyDescent="0.2">
      <c r="A65" s="15"/>
      <c r="C65" s="35"/>
      <c r="D65" s="41">
        <v>349437.18</v>
      </c>
      <c r="E65" s="42">
        <v>41321.870000000003</v>
      </c>
      <c r="F65" s="42">
        <v>390759.05</v>
      </c>
    </row>
    <row r="66" spans="1:6" s="23" customFormat="1" ht="12.75" x14ac:dyDescent="0.2">
      <c r="A66" s="15"/>
      <c r="C66" s="35"/>
      <c r="D66" s="36"/>
      <c r="E66" s="22"/>
      <c r="F66" s="22" t="e">
        <f>F64-F65</f>
        <v>#REF!</v>
      </c>
    </row>
    <row r="67" spans="1:6" s="23" customFormat="1" ht="12.75" x14ac:dyDescent="0.2">
      <c r="A67" s="15"/>
      <c r="C67" s="35"/>
      <c r="D67" s="36"/>
      <c r="E67" s="22"/>
      <c r="F67" s="2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0:C60"/>
    <mergeCell ref="B40:C40"/>
    <mergeCell ref="B43:C43"/>
    <mergeCell ref="B48:C48"/>
    <mergeCell ref="B54:C54"/>
    <mergeCell ref="B56:C56"/>
    <mergeCell ref="B58:C58"/>
  </mergeCells>
  <pageMargins left="0.9055118110236221" right="0" top="0.35433070866141736" bottom="0.35433070866141736" header="0" footer="0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"/>
  <sheetViews>
    <sheetView tabSelected="1" view="pageBreakPreview" topLeftCell="C1" zoomScale="85" zoomScaleNormal="100" zoomScaleSheetLayoutView="85" workbookViewId="0">
      <selection activeCell="I10" sqref="I10"/>
    </sheetView>
  </sheetViews>
  <sheetFormatPr defaultColWidth="8" defaultRowHeight="12.75" x14ac:dyDescent="0.2"/>
  <cols>
    <col min="1" max="1" width="19" style="119" hidden="1" customWidth="1"/>
    <col min="2" max="2" width="0.28515625" style="119" hidden="1" customWidth="1"/>
    <col min="3" max="3" width="6" style="120" customWidth="1"/>
    <col min="4" max="4" width="55.42578125" style="121" customWidth="1"/>
    <col min="5" max="5" width="8.28515625" style="122" hidden="1" customWidth="1"/>
    <col min="6" max="6" width="18.7109375" style="117" customWidth="1"/>
    <col min="7" max="7" width="13.140625" style="117" customWidth="1"/>
    <col min="8" max="8" width="14.28515625" style="117" customWidth="1"/>
    <col min="9" max="9" width="14" style="117" customWidth="1"/>
    <col min="10" max="10" width="15" style="117" customWidth="1"/>
    <col min="11" max="11" width="16.28515625" style="117" customWidth="1"/>
    <col min="12" max="12" width="17.140625" style="117" customWidth="1"/>
    <col min="13" max="13" width="13.85546875" style="117" customWidth="1"/>
    <col min="14" max="14" width="16" style="119" customWidth="1"/>
    <col min="15" max="15" width="16.140625" style="119" customWidth="1"/>
    <col min="16" max="16" width="13.140625" style="119" customWidth="1"/>
    <col min="17" max="17" width="15.5703125" style="119" hidden="1" customWidth="1"/>
    <col min="18" max="18" width="13.7109375" style="119" hidden="1" customWidth="1"/>
    <col min="19" max="19" width="10.28515625" style="119" hidden="1" customWidth="1"/>
    <col min="20" max="20" width="12.140625" style="57" customWidth="1"/>
    <col min="21" max="21" width="15.140625" style="57" customWidth="1"/>
    <col min="22" max="48" width="8" style="57" customWidth="1"/>
    <col min="49" max="256" width="8" style="119"/>
    <col min="257" max="257" width="19" style="119" customWidth="1"/>
    <col min="258" max="258" width="0" style="119" hidden="1" customWidth="1"/>
    <col min="259" max="259" width="6" style="119" customWidth="1"/>
    <col min="260" max="260" width="42.140625" style="119" customWidth="1"/>
    <col min="261" max="261" width="0" style="119" hidden="1" customWidth="1"/>
    <col min="262" max="262" width="12.7109375" style="119" customWidth="1"/>
    <col min="263" max="263" width="13.5703125" style="119" customWidth="1"/>
    <col min="264" max="264" width="14" style="119" customWidth="1"/>
    <col min="265" max="265" width="13.85546875" style="119" customWidth="1"/>
    <col min="266" max="266" width="12.5703125" style="119" customWidth="1"/>
    <col min="267" max="269" width="12.7109375" style="119" customWidth="1"/>
    <col min="270" max="275" width="0" style="119" hidden="1" customWidth="1"/>
    <col min="276" max="276" width="12.140625" style="119" customWidth="1"/>
    <col min="277" max="277" width="15.140625" style="119" customWidth="1"/>
    <col min="278" max="304" width="8" style="119" customWidth="1"/>
    <col min="305" max="512" width="8" style="119"/>
    <col min="513" max="513" width="19" style="119" customWidth="1"/>
    <col min="514" max="514" width="0" style="119" hidden="1" customWidth="1"/>
    <col min="515" max="515" width="6" style="119" customWidth="1"/>
    <col min="516" max="516" width="42.140625" style="119" customWidth="1"/>
    <col min="517" max="517" width="0" style="119" hidden="1" customWidth="1"/>
    <col min="518" max="518" width="12.7109375" style="119" customWidth="1"/>
    <col min="519" max="519" width="13.5703125" style="119" customWidth="1"/>
    <col min="520" max="520" width="14" style="119" customWidth="1"/>
    <col min="521" max="521" width="13.85546875" style="119" customWidth="1"/>
    <col min="522" max="522" width="12.5703125" style="119" customWidth="1"/>
    <col min="523" max="525" width="12.7109375" style="119" customWidth="1"/>
    <col min="526" max="531" width="0" style="119" hidden="1" customWidth="1"/>
    <col min="532" max="532" width="12.140625" style="119" customWidth="1"/>
    <col min="533" max="533" width="15.140625" style="119" customWidth="1"/>
    <col min="534" max="560" width="8" style="119" customWidth="1"/>
    <col min="561" max="768" width="8" style="119"/>
    <col min="769" max="769" width="19" style="119" customWidth="1"/>
    <col min="770" max="770" width="0" style="119" hidden="1" customWidth="1"/>
    <col min="771" max="771" width="6" style="119" customWidth="1"/>
    <col min="772" max="772" width="42.140625" style="119" customWidth="1"/>
    <col min="773" max="773" width="0" style="119" hidden="1" customWidth="1"/>
    <col min="774" max="774" width="12.7109375" style="119" customWidth="1"/>
    <col min="775" max="775" width="13.5703125" style="119" customWidth="1"/>
    <col min="776" max="776" width="14" style="119" customWidth="1"/>
    <col min="777" max="777" width="13.85546875" style="119" customWidth="1"/>
    <col min="778" max="778" width="12.5703125" style="119" customWidth="1"/>
    <col min="779" max="781" width="12.7109375" style="119" customWidth="1"/>
    <col min="782" max="787" width="0" style="119" hidden="1" customWidth="1"/>
    <col min="788" max="788" width="12.140625" style="119" customWidth="1"/>
    <col min="789" max="789" width="15.140625" style="119" customWidth="1"/>
    <col min="790" max="816" width="8" style="119" customWidth="1"/>
    <col min="817" max="1024" width="8" style="119"/>
    <col min="1025" max="1025" width="19" style="119" customWidth="1"/>
    <col min="1026" max="1026" width="0" style="119" hidden="1" customWidth="1"/>
    <col min="1027" max="1027" width="6" style="119" customWidth="1"/>
    <col min="1028" max="1028" width="42.140625" style="119" customWidth="1"/>
    <col min="1029" max="1029" width="0" style="119" hidden="1" customWidth="1"/>
    <col min="1030" max="1030" width="12.7109375" style="119" customWidth="1"/>
    <col min="1031" max="1031" width="13.5703125" style="119" customWidth="1"/>
    <col min="1032" max="1032" width="14" style="119" customWidth="1"/>
    <col min="1033" max="1033" width="13.85546875" style="119" customWidth="1"/>
    <col min="1034" max="1034" width="12.5703125" style="119" customWidth="1"/>
    <col min="1035" max="1037" width="12.7109375" style="119" customWidth="1"/>
    <col min="1038" max="1043" width="0" style="119" hidden="1" customWidth="1"/>
    <col min="1044" max="1044" width="12.140625" style="119" customWidth="1"/>
    <col min="1045" max="1045" width="15.140625" style="119" customWidth="1"/>
    <col min="1046" max="1072" width="8" style="119" customWidth="1"/>
    <col min="1073" max="1280" width="8" style="119"/>
    <col min="1281" max="1281" width="19" style="119" customWidth="1"/>
    <col min="1282" max="1282" width="0" style="119" hidden="1" customWidth="1"/>
    <col min="1283" max="1283" width="6" style="119" customWidth="1"/>
    <col min="1284" max="1284" width="42.140625" style="119" customWidth="1"/>
    <col min="1285" max="1285" width="0" style="119" hidden="1" customWidth="1"/>
    <col min="1286" max="1286" width="12.7109375" style="119" customWidth="1"/>
    <col min="1287" max="1287" width="13.5703125" style="119" customWidth="1"/>
    <col min="1288" max="1288" width="14" style="119" customWidth="1"/>
    <col min="1289" max="1289" width="13.85546875" style="119" customWidth="1"/>
    <col min="1290" max="1290" width="12.5703125" style="119" customWidth="1"/>
    <col min="1291" max="1293" width="12.7109375" style="119" customWidth="1"/>
    <col min="1294" max="1299" width="0" style="119" hidden="1" customWidth="1"/>
    <col min="1300" max="1300" width="12.140625" style="119" customWidth="1"/>
    <col min="1301" max="1301" width="15.140625" style="119" customWidth="1"/>
    <col min="1302" max="1328" width="8" style="119" customWidth="1"/>
    <col min="1329" max="1536" width="8" style="119"/>
    <col min="1537" max="1537" width="19" style="119" customWidth="1"/>
    <col min="1538" max="1538" width="0" style="119" hidden="1" customWidth="1"/>
    <col min="1539" max="1539" width="6" style="119" customWidth="1"/>
    <col min="1540" max="1540" width="42.140625" style="119" customWidth="1"/>
    <col min="1541" max="1541" width="0" style="119" hidden="1" customWidth="1"/>
    <col min="1542" max="1542" width="12.7109375" style="119" customWidth="1"/>
    <col min="1543" max="1543" width="13.5703125" style="119" customWidth="1"/>
    <col min="1544" max="1544" width="14" style="119" customWidth="1"/>
    <col min="1545" max="1545" width="13.85546875" style="119" customWidth="1"/>
    <col min="1546" max="1546" width="12.5703125" style="119" customWidth="1"/>
    <col min="1547" max="1549" width="12.7109375" style="119" customWidth="1"/>
    <col min="1550" max="1555" width="0" style="119" hidden="1" customWidth="1"/>
    <col min="1556" max="1556" width="12.140625" style="119" customWidth="1"/>
    <col min="1557" max="1557" width="15.140625" style="119" customWidth="1"/>
    <col min="1558" max="1584" width="8" style="119" customWidth="1"/>
    <col min="1585" max="1792" width="8" style="119"/>
    <col min="1793" max="1793" width="19" style="119" customWidth="1"/>
    <col min="1794" max="1794" width="0" style="119" hidden="1" customWidth="1"/>
    <col min="1795" max="1795" width="6" style="119" customWidth="1"/>
    <col min="1796" max="1796" width="42.140625" style="119" customWidth="1"/>
    <col min="1797" max="1797" width="0" style="119" hidden="1" customWidth="1"/>
    <col min="1798" max="1798" width="12.7109375" style="119" customWidth="1"/>
    <col min="1799" max="1799" width="13.5703125" style="119" customWidth="1"/>
    <col min="1800" max="1800" width="14" style="119" customWidth="1"/>
    <col min="1801" max="1801" width="13.85546875" style="119" customWidth="1"/>
    <col min="1802" max="1802" width="12.5703125" style="119" customWidth="1"/>
    <col min="1803" max="1805" width="12.7109375" style="119" customWidth="1"/>
    <col min="1806" max="1811" width="0" style="119" hidden="1" customWidth="1"/>
    <col min="1812" max="1812" width="12.140625" style="119" customWidth="1"/>
    <col min="1813" max="1813" width="15.140625" style="119" customWidth="1"/>
    <col min="1814" max="1840" width="8" style="119" customWidth="1"/>
    <col min="1841" max="2048" width="8" style="119"/>
    <col min="2049" max="2049" width="19" style="119" customWidth="1"/>
    <col min="2050" max="2050" width="0" style="119" hidden="1" customWidth="1"/>
    <col min="2051" max="2051" width="6" style="119" customWidth="1"/>
    <col min="2052" max="2052" width="42.140625" style="119" customWidth="1"/>
    <col min="2053" max="2053" width="0" style="119" hidden="1" customWidth="1"/>
    <col min="2054" max="2054" width="12.7109375" style="119" customWidth="1"/>
    <col min="2055" max="2055" width="13.5703125" style="119" customWidth="1"/>
    <col min="2056" max="2056" width="14" style="119" customWidth="1"/>
    <col min="2057" max="2057" width="13.85546875" style="119" customWidth="1"/>
    <col min="2058" max="2058" width="12.5703125" style="119" customWidth="1"/>
    <col min="2059" max="2061" width="12.7109375" style="119" customWidth="1"/>
    <col min="2062" max="2067" width="0" style="119" hidden="1" customWidth="1"/>
    <col min="2068" max="2068" width="12.140625" style="119" customWidth="1"/>
    <col min="2069" max="2069" width="15.140625" style="119" customWidth="1"/>
    <col min="2070" max="2096" width="8" style="119" customWidth="1"/>
    <col min="2097" max="2304" width="8" style="119"/>
    <col min="2305" max="2305" width="19" style="119" customWidth="1"/>
    <col min="2306" max="2306" width="0" style="119" hidden="1" customWidth="1"/>
    <col min="2307" max="2307" width="6" style="119" customWidth="1"/>
    <col min="2308" max="2308" width="42.140625" style="119" customWidth="1"/>
    <col min="2309" max="2309" width="0" style="119" hidden="1" customWidth="1"/>
    <col min="2310" max="2310" width="12.7109375" style="119" customWidth="1"/>
    <col min="2311" max="2311" width="13.5703125" style="119" customWidth="1"/>
    <col min="2312" max="2312" width="14" style="119" customWidth="1"/>
    <col min="2313" max="2313" width="13.85546875" style="119" customWidth="1"/>
    <col min="2314" max="2314" width="12.5703125" style="119" customWidth="1"/>
    <col min="2315" max="2317" width="12.7109375" style="119" customWidth="1"/>
    <col min="2318" max="2323" width="0" style="119" hidden="1" customWidth="1"/>
    <col min="2324" max="2324" width="12.140625" style="119" customWidth="1"/>
    <col min="2325" max="2325" width="15.140625" style="119" customWidth="1"/>
    <col min="2326" max="2352" width="8" style="119" customWidth="1"/>
    <col min="2353" max="2560" width="8" style="119"/>
    <col min="2561" max="2561" width="19" style="119" customWidth="1"/>
    <col min="2562" max="2562" width="0" style="119" hidden="1" customWidth="1"/>
    <col min="2563" max="2563" width="6" style="119" customWidth="1"/>
    <col min="2564" max="2564" width="42.140625" style="119" customWidth="1"/>
    <col min="2565" max="2565" width="0" style="119" hidden="1" customWidth="1"/>
    <col min="2566" max="2566" width="12.7109375" style="119" customWidth="1"/>
    <col min="2567" max="2567" width="13.5703125" style="119" customWidth="1"/>
    <col min="2568" max="2568" width="14" style="119" customWidth="1"/>
    <col min="2569" max="2569" width="13.85546875" style="119" customWidth="1"/>
    <col min="2570" max="2570" width="12.5703125" style="119" customWidth="1"/>
    <col min="2571" max="2573" width="12.7109375" style="119" customWidth="1"/>
    <col min="2574" max="2579" width="0" style="119" hidden="1" customWidth="1"/>
    <col min="2580" max="2580" width="12.140625" style="119" customWidth="1"/>
    <col min="2581" max="2581" width="15.140625" style="119" customWidth="1"/>
    <col min="2582" max="2608" width="8" style="119" customWidth="1"/>
    <col min="2609" max="2816" width="8" style="119"/>
    <col min="2817" max="2817" width="19" style="119" customWidth="1"/>
    <col min="2818" max="2818" width="0" style="119" hidden="1" customWidth="1"/>
    <col min="2819" max="2819" width="6" style="119" customWidth="1"/>
    <col min="2820" max="2820" width="42.140625" style="119" customWidth="1"/>
    <col min="2821" max="2821" width="0" style="119" hidden="1" customWidth="1"/>
    <col min="2822" max="2822" width="12.7109375" style="119" customWidth="1"/>
    <col min="2823" max="2823" width="13.5703125" style="119" customWidth="1"/>
    <col min="2824" max="2824" width="14" style="119" customWidth="1"/>
    <col min="2825" max="2825" width="13.85546875" style="119" customWidth="1"/>
    <col min="2826" max="2826" width="12.5703125" style="119" customWidth="1"/>
    <col min="2827" max="2829" width="12.7109375" style="119" customWidth="1"/>
    <col min="2830" max="2835" width="0" style="119" hidden="1" customWidth="1"/>
    <col min="2836" max="2836" width="12.140625" style="119" customWidth="1"/>
    <col min="2837" max="2837" width="15.140625" style="119" customWidth="1"/>
    <col min="2838" max="2864" width="8" style="119" customWidth="1"/>
    <col min="2865" max="3072" width="8" style="119"/>
    <col min="3073" max="3073" width="19" style="119" customWidth="1"/>
    <col min="3074" max="3074" width="0" style="119" hidden="1" customWidth="1"/>
    <col min="3075" max="3075" width="6" style="119" customWidth="1"/>
    <col min="3076" max="3076" width="42.140625" style="119" customWidth="1"/>
    <col min="3077" max="3077" width="0" style="119" hidden="1" customWidth="1"/>
    <col min="3078" max="3078" width="12.7109375" style="119" customWidth="1"/>
    <col min="3079" max="3079" width="13.5703125" style="119" customWidth="1"/>
    <col min="3080" max="3080" width="14" style="119" customWidth="1"/>
    <col min="3081" max="3081" width="13.85546875" style="119" customWidth="1"/>
    <col min="3082" max="3082" width="12.5703125" style="119" customWidth="1"/>
    <col min="3083" max="3085" width="12.7109375" style="119" customWidth="1"/>
    <col min="3086" max="3091" width="0" style="119" hidden="1" customWidth="1"/>
    <col min="3092" max="3092" width="12.140625" style="119" customWidth="1"/>
    <col min="3093" max="3093" width="15.140625" style="119" customWidth="1"/>
    <col min="3094" max="3120" width="8" style="119" customWidth="1"/>
    <col min="3121" max="3328" width="8" style="119"/>
    <col min="3329" max="3329" width="19" style="119" customWidth="1"/>
    <col min="3330" max="3330" width="0" style="119" hidden="1" customWidth="1"/>
    <col min="3331" max="3331" width="6" style="119" customWidth="1"/>
    <col min="3332" max="3332" width="42.140625" style="119" customWidth="1"/>
    <col min="3333" max="3333" width="0" style="119" hidden="1" customWidth="1"/>
    <col min="3334" max="3334" width="12.7109375" style="119" customWidth="1"/>
    <col min="3335" max="3335" width="13.5703125" style="119" customWidth="1"/>
    <col min="3336" max="3336" width="14" style="119" customWidth="1"/>
    <col min="3337" max="3337" width="13.85546875" style="119" customWidth="1"/>
    <col min="3338" max="3338" width="12.5703125" style="119" customWidth="1"/>
    <col min="3339" max="3341" width="12.7109375" style="119" customWidth="1"/>
    <col min="3342" max="3347" width="0" style="119" hidden="1" customWidth="1"/>
    <col min="3348" max="3348" width="12.140625" style="119" customWidth="1"/>
    <col min="3349" max="3349" width="15.140625" style="119" customWidth="1"/>
    <col min="3350" max="3376" width="8" style="119" customWidth="1"/>
    <col min="3377" max="3584" width="8" style="119"/>
    <col min="3585" max="3585" width="19" style="119" customWidth="1"/>
    <col min="3586" max="3586" width="0" style="119" hidden="1" customWidth="1"/>
    <col min="3587" max="3587" width="6" style="119" customWidth="1"/>
    <col min="3588" max="3588" width="42.140625" style="119" customWidth="1"/>
    <col min="3589" max="3589" width="0" style="119" hidden="1" customWidth="1"/>
    <col min="3590" max="3590" width="12.7109375" style="119" customWidth="1"/>
    <col min="3591" max="3591" width="13.5703125" style="119" customWidth="1"/>
    <col min="3592" max="3592" width="14" style="119" customWidth="1"/>
    <col min="3593" max="3593" width="13.85546875" style="119" customWidth="1"/>
    <col min="3594" max="3594" width="12.5703125" style="119" customWidth="1"/>
    <col min="3595" max="3597" width="12.7109375" style="119" customWidth="1"/>
    <col min="3598" max="3603" width="0" style="119" hidden="1" customWidth="1"/>
    <col min="3604" max="3604" width="12.140625" style="119" customWidth="1"/>
    <col min="3605" max="3605" width="15.140625" style="119" customWidth="1"/>
    <col min="3606" max="3632" width="8" style="119" customWidth="1"/>
    <col min="3633" max="3840" width="8" style="119"/>
    <col min="3841" max="3841" width="19" style="119" customWidth="1"/>
    <col min="3842" max="3842" width="0" style="119" hidden="1" customWidth="1"/>
    <col min="3843" max="3843" width="6" style="119" customWidth="1"/>
    <col min="3844" max="3844" width="42.140625" style="119" customWidth="1"/>
    <col min="3845" max="3845" width="0" style="119" hidden="1" customWidth="1"/>
    <col min="3846" max="3846" width="12.7109375" style="119" customWidth="1"/>
    <col min="3847" max="3847" width="13.5703125" style="119" customWidth="1"/>
    <col min="3848" max="3848" width="14" style="119" customWidth="1"/>
    <col min="3849" max="3849" width="13.85546875" style="119" customWidth="1"/>
    <col min="3850" max="3850" width="12.5703125" style="119" customWidth="1"/>
    <col min="3851" max="3853" width="12.7109375" style="119" customWidth="1"/>
    <col min="3854" max="3859" width="0" style="119" hidden="1" customWidth="1"/>
    <col min="3860" max="3860" width="12.140625" style="119" customWidth="1"/>
    <col min="3861" max="3861" width="15.140625" style="119" customWidth="1"/>
    <col min="3862" max="3888" width="8" style="119" customWidth="1"/>
    <col min="3889" max="4096" width="8" style="119"/>
    <col min="4097" max="4097" width="19" style="119" customWidth="1"/>
    <col min="4098" max="4098" width="0" style="119" hidden="1" customWidth="1"/>
    <col min="4099" max="4099" width="6" style="119" customWidth="1"/>
    <col min="4100" max="4100" width="42.140625" style="119" customWidth="1"/>
    <col min="4101" max="4101" width="0" style="119" hidden="1" customWidth="1"/>
    <col min="4102" max="4102" width="12.7109375" style="119" customWidth="1"/>
    <col min="4103" max="4103" width="13.5703125" style="119" customWidth="1"/>
    <col min="4104" max="4104" width="14" style="119" customWidth="1"/>
    <col min="4105" max="4105" width="13.85546875" style="119" customWidth="1"/>
    <col min="4106" max="4106" width="12.5703125" style="119" customWidth="1"/>
    <col min="4107" max="4109" width="12.7109375" style="119" customWidth="1"/>
    <col min="4110" max="4115" width="0" style="119" hidden="1" customWidth="1"/>
    <col min="4116" max="4116" width="12.140625" style="119" customWidth="1"/>
    <col min="4117" max="4117" width="15.140625" style="119" customWidth="1"/>
    <col min="4118" max="4144" width="8" style="119" customWidth="1"/>
    <col min="4145" max="4352" width="8" style="119"/>
    <col min="4353" max="4353" width="19" style="119" customWidth="1"/>
    <col min="4354" max="4354" width="0" style="119" hidden="1" customWidth="1"/>
    <col min="4355" max="4355" width="6" style="119" customWidth="1"/>
    <col min="4356" max="4356" width="42.140625" style="119" customWidth="1"/>
    <col min="4357" max="4357" width="0" style="119" hidden="1" customWidth="1"/>
    <col min="4358" max="4358" width="12.7109375" style="119" customWidth="1"/>
    <col min="4359" max="4359" width="13.5703125" style="119" customWidth="1"/>
    <col min="4360" max="4360" width="14" style="119" customWidth="1"/>
    <col min="4361" max="4361" width="13.85546875" style="119" customWidth="1"/>
    <col min="4362" max="4362" width="12.5703125" style="119" customWidth="1"/>
    <col min="4363" max="4365" width="12.7109375" style="119" customWidth="1"/>
    <col min="4366" max="4371" width="0" style="119" hidden="1" customWidth="1"/>
    <col min="4372" max="4372" width="12.140625" style="119" customWidth="1"/>
    <col min="4373" max="4373" width="15.140625" style="119" customWidth="1"/>
    <col min="4374" max="4400" width="8" style="119" customWidth="1"/>
    <col min="4401" max="4608" width="8" style="119"/>
    <col min="4609" max="4609" width="19" style="119" customWidth="1"/>
    <col min="4610" max="4610" width="0" style="119" hidden="1" customWidth="1"/>
    <col min="4611" max="4611" width="6" style="119" customWidth="1"/>
    <col min="4612" max="4612" width="42.140625" style="119" customWidth="1"/>
    <col min="4613" max="4613" width="0" style="119" hidden="1" customWidth="1"/>
    <col min="4614" max="4614" width="12.7109375" style="119" customWidth="1"/>
    <col min="4615" max="4615" width="13.5703125" style="119" customWidth="1"/>
    <col min="4616" max="4616" width="14" style="119" customWidth="1"/>
    <col min="4617" max="4617" width="13.85546875" style="119" customWidth="1"/>
    <col min="4618" max="4618" width="12.5703125" style="119" customWidth="1"/>
    <col min="4619" max="4621" width="12.7109375" style="119" customWidth="1"/>
    <col min="4622" max="4627" width="0" style="119" hidden="1" customWidth="1"/>
    <col min="4628" max="4628" width="12.140625" style="119" customWidth="1"/>
    <col min="4629" max="4629" width="15.140625" style="119" customWidth="1"/>
    <col min="4630" max="4656" width="8" style="119" customWidth="1"/>
    <col min="4657" max="4864" width="8" style="119"/>
    <col min="4865" max="4865" width="19" style="119" customWidth="1"/>
    <col min="4866" max="4866" width="0" style="119" hidden="1" customWidth="1"/>
    <col min="4867" max="4867" width="6" style="119" customWidth="1"/>
    <col min="4868" max="4868" width="42.140625" style="119" customWidth="1"/>
    <col min="4869" max="4869" width="0" style="119" hidden="1" customWidth="1"/>
    <col min="4870" max="4870" width="12.7109375" style="119" customWidth="1"/>
    <col min="4871" max="4871" width="13.5703125" style="119" customWidth="1"/>
    <col min="4872" max="4872" width="14" style="119" customWidth="1"/>
    <col min="4873" max="4873" width="13.85546875" style="119" customWidth="1"/>
    <col min="4874" max="4874" width="12.5703125" style="119" customWidth="1"/>
    <col min="4875" max="4877" width="12.7109375" style="119" customWidth="1"/>
    <col min="4878" max="4883" width="0" style="119" hidden="1" customWidth="1"/>
    <col min="4884" max="4884" width="12.140625" style="119" customWidth="1"/>
    <col min="4885" max="4885" width="15.140625" style="119" customWidth="1"/>
    <col min="4886" max="4912" width="8" style="119" customWidth="1"/>
    <col min="4913" max="5120" width="8" style="119"/>
    <col min="5121" max="5121" width="19" style="119" customWidth="1"/>
    <col min="5122" max="5122" width="0" style="119" hidden="1" customWidth="1"/>
    <col min="5123" max="5123" width="6" style="119" customWidth="1"/>
    <col min="5124" max="5124" width="42.140625" style="119" customWidth="1"/>
    <col min="5125" max="5125" width="0" style="119" hidden="1" customWidth="1"/>
    <col min="5126" max="5126" width="12.7109375" style="119" customWidth="1"/>
    <col min="5127" max="5127" width="13.5703125" style="119" customWidth="1"/>
    <col min="5128" max="5128" width="14" style="119" customWidth="1"/>
    <col min="5129" max="5129" width="13.85546875" style="119" customWidth="1"/>
    <col min="5130" max="5130" width="12.5703125" style="119" customWidth="1"/>
    <col min="5131" max="5133" width="12.7109375" style="119" customWidth="1"/>
    <col min="5134" max="5139" width="0" style="119" hidden="1" customWidth="1"/>
    <col min="5140" max="5140" width="12.140625" style="119" customWidth="1"/>
    <col min="5141" max="5141" width="15.140625" style="119" customWidth="1"/>
    <col min="5142" max="5168" width="8" style="119" customWidth="1"/>
    <col min="5169" max="5376" width="8" style="119"/>
    <col min="5377" max="5377" width="19" style="119" customWidth="1"/>
    <col min="5378" max="5378" width="0" style="119" hidden="1" customWidth="1"/>
    <col min="5379" max="5379" width="6" style="119" customWidth="1"/>
    <col min="5380" max="5380" width="42.140625" style="119" customWidth="1"/>
    <col min="5381" max="5381" width="0" style="119" hidden="1" customWidth="1"/>
    <col min="5382" max="5382" width="12.7109375" style="119" customWidth="1"/>
    <col min="5383" max="5383" width="13.5703125" style="119" customWidth="1"/>
    <col min="5384" max="5384" width="14" style="119" customWidth="1"/>
    <col min="5385" max="5385" width="13.85546875" style="119" customWidth="1"/>
    <col min="5386" max="5386" width="12.5703125" style="119" customWidth="1"/>
    <col min="5387" max="5389" width="12.7109375" style="119" customWidth="1"/>
    <col min="5390" max="5395" width="0" style="119" hidden="1" customWidth="1"/>
    <col min="5396" max="5396" width="12.140625" style="119" customWidth="1"/>
    <col min="5397" max="5397" width="15.140625" style="119" customWidth="1"/>
    <col min="5398" max="5424" width="8" style="119" customWidth="1"/>
    <col min="5425" max="5632" width="8" style="119"/>
    <col min="5633" max="5633" width="19" style="119" customWidth="1"/>
    <col min="5634" max="5634" width="0" style="119" hidden="1" customWidth="1"/>
    <col min="5635" max="5635" width="6" style="119" customWidth="1"/>
    <col min="5636" max="5636" width="42.140625" style="119" customWidth="1"/>
    <col min="5637" max="5637" width="0" style="119" hidden="1" customWidth="1"/>
    <col min="5638" max="5638" width="12.7109375" style="119" customWidth="1"/>
    <col min="5639" max="5639" width="13.5703125" style="119" customWidth="1"/>
    <col min="5640" max="5640" width="14" style="119" customWidth="1"/>
    <col min="5641" max="5641" width="13.85546875" style="119" customWidth="1"/>
    <col min="5642" max="5642" width="12.5703125" style="119" customWidth="1"/>
    <col min="5643" max="5645" width="12.7109375" style="119" customWidth="1"/>
    <col min="5646" max="5651" width="0" style="119" hidden="1" customWidth="1"/>
    <col min="5652" max="5652" width="12.140625" style="119" customWidth="1"/>
    <col min="5653" max="5653" width="15.140625" style="119" customWidth="1"/>
    <col min="5654" max="5680" width="8" style="119" customWidth="1"/>
    <col min="5681" max="5888" width="8" style="119"/>
    <col min="5889" max="5889" width="19" style="119" customWidth="1"/>
    <col min="5890" max="5890" width="0" style="119" hidden="1" customWidth="1"/>
    <col min="5891" max="5891" width="6" style="119" customWidth="1"/>
    <col min="5892" max="5892" width="42.140625" style="119" customWidth="1"/>
    <col min="5893" max="5893" width="0" style="119" hidden="1" customWidth="1"/>
    <col min="5894" max="5894" width="12.7109375" style="119" customWidth="1"/>
    <col min="5895" max="5895" width="13.5703125" style="119" customWidth="1"/>
    <col min="5896" max="5896" width="14" style="119" customWidth="1"/>
    <col min="5897" max="5897" width="13.85546875" style="119" customWidth="1"/>
    <col min="5898" max="5898" width="12.5703125" style="119" customWidth="1"/>
    <col min="5899" max="5901" width="12.7109375" style="119" customWidth="1"/>
    <col min="5902" max="5907" width="0" style="119" hidden="1" customWidth="1"/>
    <col min="5908" max="5908" width="12.140625" style="119" customWidth="1"/>
    <col min="5909" max="5909" width="15.140625" style="119" customWidth="1"/>
    <col min="5910" max="5936" width="8" style="119" customWidth="1"/>
    <col min="5937" max="6144" width="8" style="119"/>
    <col min="6145" max="6145" width="19" style="119" customWidth="1"/>
    <col min="6146" max="6146" width="0" style="119" hidden="1" customWidth="1"/>
    <col min="6147" max="6147" width="6" style="119" customWidth="1"/>
    <col min="6148" max="6148" width="42.140625" style="119" customWidth="1"/>
    <col min="6149" max="6149" width="0" style="119" hidden="1" customWidth="1"/>
    <col min="6150" max="6150" width="12.7109375" style="119" customWidth="1"/>
    <col min="6151" max="6151" width="13.5703125" style="119" customWidth="1"/>
    <col min="6152" max="6152" width="14" style="119" customWidth="1"/>
    <col min="6153" max="6153" width="13.85546875" style="119" customWidth="1"/>
    <col min="6154" max="6154" width="12.5703125" style="119" customWidth="1"/>
    <col min="6155" max="6157" width="12.7109375" style="119" customWidth="1"/>
    <col min="6158" max="6163" width="0" style="119" hidden="1" customWidth="1"/>
    <col min="6164" max="6164" width="12.140625" style="119" customWidth="1"/>
    <col min="6165" max="6165" width="15.140625" style="119" customWidth="1"/>
    <col min="6166" max="6192" width="8" style="119" customWidth="1"/>
    <col min="6193" max="6400" width="8" style="119"/>
    <col min="6401" max="6401" width="19" style="119" customWidth="1"/>
    <col min="6402" max="6402" width="0" style="119" hidden="1" customWidth="1"/>
    <col min="6403" max="6403" width="6" style="119" customWidth="1"/>
    <col min="6404" max="6404" width="42.140625" style="119" customWidth="1"/>
    <col min="6405" max="6405" width="0" style="119" hidden="1" customWidth="1"/>
    <col min="6406" max="6406" width="12.7109375" style="119" customWidth="1"/>
    <col min="6407" max="6407" width="13.5703125" style="119" customWidth="1"/>
    <col min="6408" max="6408" width="14" style="119" customWidth="1"/>
    <col min="6409" max="6409" width="13.85546875" style="119" customWidth="1"/>
    <col min="6410" max="6410" width="12.5703125" style="119" customWidth="1"/>
    <col min="6411" max="6413" width="12.7109375" style="119" customWidth="1"/>
    <col min="6414" max="6419" width="0" style="119" hidden="1" customWidth="1"/>
    <col min="6420" max="6420" width="12.140625" style="119" customWidth="1"/>
    <col min="6421" max="6421" width="15.140625" style="119" customWidth="1"/>
    <col min="6422" max="6448" width="8" style="119" customWidth="1"/>
    <col min="6449" max="6656" width="8" style="119"/>
    <col min="6657" max="6657" width="19" style="119" customWidth="1"/>
    <col min="6658" max="6658" width="0" style="119" hidden="1" customWidth="1"/>
    <col min="6659" max="6659" width="6" style="119" customWidth="1"/>
    <col min="6660" max="6660" width="42.140625" style="119" customWidth="1"/>
    <col min="6661" max="6661" width="0" style="119" hidden="1" customWidth="1"/>
    <col min="6662" max="6662" width="12.7109375" style="119" customWidth="1"/>
    <col min="6663" max="6663" width="13.5703125" style="119" customWidth="1"/>
    <col min="6664" max="6664" width="14" style="119" customWidth="1"/>
    <col min="6665" max="6665" width="13.85546875" style="119" customWidth="1"/>
    <col min="6666" max="6666" width="12.5703125" style="119" customWidth="1"/>
    <col min="6667" max="6669" width="12.7109375" style="119" customWidth="1"/>
    <col min="6670" max="6675" width="0" style="119" hidden="1" customWidth="1"/>
    <col min="6676" max="6676" width="12.140625" style="119" customWidth="1"/>
    <col min="6677" max="6677" width="15.140625" style="119" customWidth="1"/>
    <col min="6678" max="6704" width="8" style="119" customWidth="1"/>
    <col min="6705" max="6912" width="8" style="119"/>
    <col min="6913" max="6913" width="19" style="119" customWidth="1"/>
    <col min="6914" max="6914" width="0" style="119" hidden="1" customWidth="1"/>
    <col min="6915" max="6915" width="6" style="119" customWidth="1"/>
    <col min="6916" max="6916" width="42.140625" style="119" customWidth="1"/>
    <col min="6917" max="6917" width="0" style="119" hidden="1" customWidth="1"/>
    <col min="6918" max="6918" width="12.7109375" style="119" customWidth="1"/>
    <col min="6919" max="6919" width="13.5703125" style="119" customWidth="1"/>
    <col min="6920" max="6920" width="14" style="119" customWidth="1"/>
    <col min="6921" max="6921" width="13.85546875" style="119" customWidth="1"/>
    <col min="6922" max="6922" width="12.5703125" style="119" customWidth="1"/>
    <col min="6923" max="6925" width="12.7109375" style="119" customWidth="1"/>
    <col min="6926" max="6931" width="0" style="119" hidden="1" customWidth="1"/>
    <col min="6932" max="6932" width="12.140625" style="119" customWidth="1"/>
    <col min="6933" max="6933" width="15.140625" style="119" customWidth="1"/>
    <col min="6934" max="6960" width="8" style="119" customWidth="1"/>
    <col min="6961" max="7168" width="8" style="119"/>
    <col min="7169" max="7169" width="19" style="119" customWidth="1"/>
    <col min="7170" max="7170" width="0" style="119" hidden="1" customWidth="1"/>
    <col min="7171" max="7171" width="6" style="119" customWidth="1"/>
    <col min="7172" max="7172" width="42.140625" style="119" customWidth="1"/>
    <col min="7173" max="7173" width="0" style="119" hidden="1" customWidth="1"/>
    <col min="7174" max="7174" width="12.7109375" style="119" customWidth="1"/>
    <col min="7175" max="7175" width="13.5703125" style="119" customWidth="1"/>
    <col min="7176" max="7176" width="14" style="119" customWidth="1"/>
    <col min="7177" max="7177" width="13.85546875" style="119" customWidth="1"/>
    <col min="7178" max="7178" width="12.5703125" style="119" customWidth="1"/>
    <col min="7179" max="7181" width="12.7109375" style="119" customWidth="1"/>
    <col min="7182" max="7187" width="0" style="119" hidden="1" customWidth="1"/>
    <col min="7188" max="7188" width="12.140625" style="119" customWidth="1"/>
    <col min="7189" max="7189" width="15.140625" style="119" customWidth="1"/>
    <col min="7190" max="7216" width="8" style="119" customWidth="1"/>
    <col min="7217" max="7424" width="8" style="119"/>
    <col min="7425" max="7425" width="19" style="119" customWidth="1"/>
    <col min="7426" max="7426" width="0" style="119" hidden="1" customWidth="1"/>
    <col min="7427" max="7427" width="6" style="119" customWidth="1"/>
    <col min="7428" max="7428" width="42.140625" style="119" customWidth="1"/>
    <col min="7429" max="7429" width="0" style="119" hidden="1" customWidth="1"/>
    <col min="7430" max="7430" width="12.7109375" style="119" customWidth="1"/>
    <col min="7431" max="7431" width="13.5703125" style="119" customWidth="1"/>
    <col min="7432" max="7432" width="14" style="119" customWidth="1"/>
    <col min="7433" max="7433" width="13.85546875" style="119" customWidth="1"/>
    <col min="7434" max="7434" width="12.5703125" style="119" customWidth="1"/>
    <col min="7435" max="7437" width="12.7109375" style="119" customWidth="1"/>
    <col min="7438" max="7443" width="0" style="119" hidden="1" customWidth="1"/>
    <col min="7444" max="7444" width="12.140625" style="119" customWidth="1"/>
    <col min="7445" max="7445" width="15.140625" style="119" customWidth="1"/>
    <col min="7446" max="7472" width="8" style="119" customWidth="1"/>
    <col min="7473" max="7680" width="8" style="119"/>
    <col min="7681" max="7681" width="19" style="119" customWidth="1"/>
    <col min="7682" max="7682" width="0" style="119" hidden="1" customWidth="1"/>
    <col min="7683" max="7683" width="6" style="119" customWidth="1"/>
    <col min="7684" max="7684" width="42.140625" style="119" customWidth="1"/>
    <col min="7685" max="7685" width="0" style="119" hidden="1" customWidth="1"/>
    <col min="7686" max="7686" width="12.7109375" style="119" customWidth="1"/>
    <col min="7687" max="7687" width="13.5703125" style="119" customWidth="1"/>
    <col min="7688" max="7688" width="14" style="119" customWidth="1"/>
    <col min="7689" max="7689" width="13.85546875" style="119" customWidth="1"/>
    <col min="7690" max="7690" width="12.5703125" style="119" customWidth="1"/>
    <col min="7691" max="7693" width="12.7109375" style="119" customWidth="1"/>
    <col min="7694" max="7699" width="0" style="119" hidden="1" customWidth="1"/>
    <col min="7700" max="7700" width="12.140625" style="119" customWidth="1"/>
    <col min="7701" max="7701" width="15.140625" style="119" customWidth="1"/>
    <col min="7702" max="7728" width="8" style="119" customWidth="1"/>
    <col min="7729" max="7936" width="8" style="119"/>
    <col min="7937" max="7937" width="19" style="119" customWidth="1"/>
    <col min="7938" max="7938" width="0" style="119" hidden="1" customWidth="1"/>
    <col min="7939" max="7939" width="6" style="119" customWidth="1"/>
    <col min="7940" max="7940" width="42.140625" style="119" customWidth="1"/>
    <col min="7941" max="7941" width="0" style="119" hidden="1" customWidth="1"/>
    <col min="7942" max="7942" width="12.7109375" style="119" customWidth="1"/>
    <col min="7943" max="7943" width="13.5703125" style="119" customWidth="1"/>
    <col min="7944" max="7944" width="14" style="119" customWidth="1"/>
    <col min="7945" max="7945" width="13.85546875" style="119" customWidth="1"/>
    <col min="7946" max="7946" width="12.5703125" style="119" customWidth="1"/>
    <col min="7947" max="7949" width="12.7109375" style="119" customWidth="1"/>
    <col min="7950" max="7955" width="0" style="119" hidden="1" customWidth="1"/>
    <col min="7956" max="7956" width="12.140625" style="119" customWidth="1"/>
    <col min="7957" max="7957" width="15.140625" style="119" customWidth="1"/>
    <col min="7958" max="7984" width="8" style="119" customWidth="1"/>
    <col min="7985" max="8192" width="8" style="119"/>
    <col min="8193" max="8193" width="19" style="119" customWidth="1"/>
    <col min="8194" max="8194" width="0" style="119" hidden="1" customWidth="1"/>
    <col min="8195" max="8195" width="6" style="119" customWidth="1"/>
    <col min="8196" max="8196" width="42.140625" style="119" customWidth="1"/>
    <col min="8197" max="8197" width="0" style="119" hidden="1" customWidth="1"/>
    <col min="8198" max="8198" width="12.7109375" style="119" customWidth="1"/>
    <col min="8199" max="8199" width="13.5703125" style="119" customWidth="1"/>
    <col min="8200" max="8200" width="14" style="119" customWidth="1"/>
    <col min="8201" max="8201" width="13.85546875" style="119" customWidth="1"/>
    <col min="8202" max="8202" width="12.5703125" style="119" customWidth="1"/>
    <col min="8203" max="8205" width="12.7109375" style="119" customWidth="1"/>
    <col min="8206" max="8211" width="0" style="119" hidden="1" customWidth="1"/>
    <col min="8212" max="8212" width="12.140625" style="119" customWidth="1"/>
    <col min="8213" max="8213" width="15.140625" style="119" customWidth="1"/>
    <col min="8214" max="8240" width="8" style="119" customWidth="1"/>
    <col min="8241" max="8448" width="8" style="119"/>
    <col min="8449" max="8449" width="19" style="119" customWidth="1"/>
    <col min="8450" max="8450" width="0" style="119" hidden="1" customWidth="1"/>
    <col min="8451" max="8451" width="6" style="119" customWidth="1"/>
    <col min="8452" max="8452" width="42.140625" style="119" customWidth="1"/>
    <col min="8453" max="8453" width="0" style="119" hidden="1" customWidth="1"/>
    <col min="8454" max="8454" width="12.7109375" style="119" customWidth="1"/>
    <col min="8455" max="8455" width="13.5703125" style="119" customWidth="1"/>
    <col min="8456" max="8456" width="14" style="119" customWidth="1"/>
    <col min="8457" max="8457" width="13.85546875" style="119" customWidth="1"/>
    <col min="8458" max="8458" width="12.5703125" style="119" customWidth="1"/>
    <col min="8459" max="8461" width="12.7109375" style="119" customWidth="1"/>
    <col min="8462" max="8467" width="0" style="119" hidden="1" customWidth="1"/>
    <col min="8468" max="8468" width="12.140625" style="119" customWidth="1"/>
    <col min="8469" max="8469" width="15.140625" style="119" customWidth="1"/>
    <col min="8470" max="8496" width="8" style="119" customWidth="1"/>
    <col min="8497" max="8704" width="8" style="119"/>
    <col min="8705" max="8705" width="19" style="119" customWidth="1"/>
    <col min="8706" max="8706" width="0" style="119" hidden="1" customWidth="1"/>
    <col min="8707" max="8707" width="6" style="119" customWidth="1"/>
    <col min="8708" max="8708" width="42.140625" style="119" customWidth="1"/>
    <col min="8709" max="8709" width="0" style="119" hidden="1" customWidth="1"/>
    <col min="8710" max="8710" width="12.7109375" style="119" customWidth="1"/>
    <col min="8711" max="8711" width="13.5703125" style="119" customWidth="1"/>
    <col min="8712" max="8712" width="14" style="119" customWidth="1"/>
    <col min="8713" max="8713" width="13.85546875" style="119" customWidth="1"/>
    <col min="8714" max="8714" width="12.5703125" style="119" customWidth="1"/>
    <col min="8715" max="8717" width="12.7109375" style="119" customWidth="1"/>
    <col min="8718" max="8723" width="0" style="119" hidden="1" customWidth="1"/>
    <col min="8724" max="8724" width="12.140625" style="119" customWidth="1"/>
    <col min="8725" max="8725" width="15.140625" style="119" customWidth="1"/>
    <col min="8726" max="8752" width="8" style="119" customWidth="1"/>
    <col min="8753" max="8960" width="8" style="119"/>
    <col min="8961" max="8961" width="19" style="119" customWidth="1"/>
    <col min="8962" max="8962" width="0" style="119" hidden="1" customWidth="1"/>
    <col min="8963" max="8963" width="6" style="119" customWidth="1"/>
    <col min="8964" max="8964" width="42.140625" style="119" customWidth="1"/>
    <col min="8965" max="8965" width="0" style="119" hidden="1" customWidth="1"/>
    <col min="8966" max="8966" width="12.7109375" style="119" customWidth="1"/>
    <col min="8967" max="8967" width="13.5703125" style="119" customWidth="1"/>
    <col min="8968" max="8968" width="14" style="119" customWidth="1"/>
    <col min="8969" max="8969" width="13.85546875" style="119" customWidth="1"/>
    <col min="8970" max="8970" width="12.5703125" style="119" customWidth="1"/>
    <col min="8971" max="8973" width="12.7109375" style="119" customWidth="1"/>
    <col min="8974" max="8979" width="0" style="119" hidden="1" customWidth="1"/>
    <col min="8980" max="8980" width="12.140625" style="119" customWidth="1"/>
    <col min="8981" max="8981" width="15.140625" style="119" customWidth="1"/>
    <col min="8982" max="9008" width="8" style="119" customWidth="1"/>
    <col min="9009" max="9216" width="8" style="119"/>
    <col min="9217" max="9217" width="19" style="119" customWidth="1"/>
    <col min="9218" max="9218" width="0" style="119" hidden="1" customWidth="1"/>
    <col min="9219" max="9219" width="6" style="119" customWidth="1"/>
    <col min="9220" max="9220" width="42.140625" style="119" customWidth="1"/>
    <col min="9221" max="9221" width="0" style="119" hidden="1" customWidth="1"/>
    <col min="9222" max="9222" width="12.7109375" style="119" customWidth="1"/>
    <col min="9223" max="9223" width="13.5703125" style="119" customWidth="1"/>
    <col min="9224" max="9224" width="14" style="119" customWidth="1"/>
    <col min="9225" max="9225" width="13.85546875" style="119" customWidth="1"/>
    <col min="9226" max="9226" width="12.5703125" style="119" customWidth="1"/>
    <col min="9227" max="9229" width="12.7109375" style="119" customWidth="1"/>
    <col min="9230" max="9235" width="0" style="119" hidden="1" customWidth="1"/>
    <col min="9236" max="9236" width="12.140625" style="119" customWidth="1"/>
    <col min="9237" max="9237" width="15.140625" style="119" customWidth="1"/>
    <col min="9238" max="9264" width="8" style="119" customWidth="1"/>
    <col min="9265" max="9472" width="8" style="119"/>
    <col min="9473" max="9473" width="19" style="119" customWidth="1"/>
    <col min="9474" max="9474" width="0" style="119" hidden="1" customWidth="1"/>
    <col min="9475" max="9475" width="6" style="119" customWidth="1"/>
    <col min="9476" max="9476" width="42.140625" style="119" customWidth="1"/>
    <col min="9477" max="9477" width="0" style="119" hidden="1" customWidth="1"/>
    <col min="9478" max="9478" width="12.7109375" style="119" customWidth="1"/>
    <col min="9479" max="9479" width="13.5703125" style="119" customWidth="1"/>
    <col min="9480" max="9480" width="14" style="119" customWidth="1"/>
    <col min="9481" max="9481" width="13.85546875" style="119" customWidth="1"/>
    <col min="9482" max="9482" width="12.5703125" style="119" customWidth="1"/>
    <col min="9483" max="9485" width="12.7109375" style="119" customWidth="1"/>
    <col min="9486" max="9491" width="0" style="119" hidden="1" customWidth="1"/>
    <col min="9492" max="9492" width="12.140625" style="119" customWidth="1"/>
    <col min="9493" max="9493" width="15.140625" style="119" customWidth="1"/>
    <col min="9494" max="9520" width="8" style="119" customWidth="1"/>
    <col min="9521" max="9728" width="8" style="119"/>
    <col min="9729" max="9729" width="19" style="119" customWidth="1"/>
    <col min="9730" max="9730" width="0" style="119" hidden="1" customWidth="1"/>
    <col min="9731" max="9731" width="6" style="119" customWidth="1"/>
    <col min="9732" max="9732" width="42.140625" style="119" customWidth="1"/>
    <col min="9733" max="9733" width="0" style="119" hidden="1" customWidth="1"/>
    <col min="9734" max="9734" width="12.7109375" style="119" customWidth="1"/>
    <col min="9735" max="9735" width="13.5703125" style="119" customWidth="1"/>
    <col min="9736" max="9736" width="14" style="119" customWidth="1"/>
    <col min="9737" max="9737" width="13.85546875" style="119" customWidth="1"/>
    <col min="9738" max="9738" width="12.5703125" style="119" customWidth="1"/>
    <col min="9739" max="9741" width="12.7109375" style="119" customWidth="1"/>
    <col min="9742" max="9747" width="0" style="119" hidden="1" customWidth="1"/>
    <col min="9748" max="9748" width="12.140625" style="119" customWidth="1"/>
    <col min="9749" max="9749" width="15.140625" style="119" customWidth="1"/>
    <col min="9750" max="9776" width="8" style="119" customWidth="1"/>
    <col min="9777" max="9984" width="8" style="119"/>
    <col min="9985" max="9985" width="19" style="119" customWidth="1"/>
    <col min="9986" max="9986" width="0" style="119" hidden="1" customWidth="1"/>
    <col min="9987" max="9987" width="6" style="119" customWidth="1"/>
    <col min="9988" max="9988" width="42.140625" style="119" customWidth="1"/>
    <col min="9989" max="9989" width="0" style="119" hidden="1" customWidth="1"/>
    <col min="9990" max="9990" width="12.7109375" style="119" customWidth="1"/>
    <col min="9991" max="9991" width="13.5703125" style="119" customWidth="1"/>
    <col min="9992" max="9992" width="14" style="119" customWidth="1"/>
    <col min="9993" max="9993" width="13.85546875" style="119" customWidth="1"/>
    <col min="9994" max="9994" width="12.5703125" style="119" customWidth="1"/>
    <col min="9995" max="9997" width="12.7109375" style="119" customWidth="1"/>
    <col min="9998" max="10003" width="0" style="119" hidden="1" customWidth="1"/>
    <col min="10004" max="10004" width="12.140625" style="119" customWidth="1"/>
    <col min="10005" max="10005" width="15.140625" style="119" customWidth="1"/>
    <col min="10006" max="10032" width="8" style="119" customWidth="1"/>
    <col min="10033" max="10240" width="8" style="119"/>
    <col min="10241" max="10241" width="19" style="119" customWidth="1"/>
    <col min="10242" max="10242" width="0" style="119" hidden="1" customWidth="1"/>
    <col min="10243" max="10243" width="6" style="119" customWidth="1"/>
    <col min="10244" max="10244" width="42.140625" style="119" customWidth="1"/>
    <col min="10245" max="10245" width="0" style="119" hidden="1" customWidth="1"/>
    <col min="10246" max="10246" width="12.7109375" style="119" customWidth="1"/>
    <col min="10247" max="10247" width="13.5703125" style="119" customWidth="1"/>
    <col min="10248" max="10248" width="14" style="119" customWidth="1"/>
    <col min="10249" max="10249" width="13.85546875" style="119" customWidth="1"/>
    <col min="10250" max="10250" width="12.5703125" style="119" customWidth="1"/>
    <col min="10251" max="10253" width="12.7109375" style="119" customWidth="1"/>
    <col min="10254" max="10259" width="0" style="119" hidden="1" customWidth="1"/>
    <col min="10260" max="10260" width="12.140625" style="119" customWidth="1"/>
    <col min="10261" max="10261" width="15.140625" style="119" customWidth="1"/>
    <col min="10262" max="10288" width="8" style="119" customWidth="1"/>
    <col min="10289" max="10496" width="8" style="119"/>
    <col min="10497" max="10497" width="19" style="119" customWidth="1"/>
    <col min="10498" max="10498" width="0" style="119" hidden="1" customWidth="1"/>
    <col min="10499" max="10499" width="6" style="119" customWidth="1"/>
    <col min="10500" max="10500" width="42.140625" style="119" customWidth="1"/>
    <col min="10501" max="10501" width="0" style="119" hidden="1" customWidth="1"/>
    <col min="10502" max="10502" width="12.7109375" style="119" customWidth="1"/>
    <col min="10503" max="10503" width="13.5703125" style="119" customWidth="1"/>
    <col min="10504" max="10504" width="14" style="119" customWidth="1"/>
    <col min="10505" max="10505" width="13.85546875" style="119" customWidth="1"/>
    <col min="10506" max="10506" width="12.5703125" style="119" customWidth="1"/>
    <col min="10507" max="10509" width="12.7109375" style="119" customWidth="1"/>
    <col min="10510" max="10515" width="0" style="119" hidden="1" customWidth="1"/>
    <col min="10516" max="10516" width="12.140625" style="119" customWidth="1"/>
    <col min="10517" max="10517" width="15.140625" style="119" customWidth="1"/>
    <col min="10518" max="10544" width="8" style="119" customWidth="1"/>
    <col min="10545" max="10752" width="8" style="119"/>
    <col min="10753" max="10753" width="19" style="119" customWidth="1"/>
    <col min="10754" max="10754" width="0" style="119" hidden="1" customWidth="1"/>
    <col min="10755" max="10755" width="6" style="119" customWidth="1"/>
    <col min="10756" max="10756" width="42.140625" style="119" customWidth="1"/>
    <col min="10757" max="10757" width="0" style="119" hidden="1" customWidth="1"/>
    <col min="10758" max="10758" width="12.7109375" style="119" customWidth="1"/>
    <col min="10759" max="10759" width="13.5703125" style="119" customWidth="1"/>
    <col min="10760" max="10760" width="14" style="119" customWidth="1"/>
    <col min="10761" max="10761" width="13.85546875" style="119" customWidth="1"/>
    <col min="10762" max="10762" width="12.5703125" style="119" customWidth="1"/>
    <col min="10763" max="10765" width="12.7109375" style="119" customWidth="1"/>
    <col min="10766" max="10771" width="0" style="119" hidden="1" customWidth="1"/>
    <col min="10772" max="10772" width="12.140625" style="119" customWidth="1"/>
    <col min="10773" max="10773" width="15.140625" style="119" customWidth="1"/>
    <col min="10774" max="10800" width="8" style="119" customWidth="1"/>
    <col min="10801" max="11008" width="8" style="119"/>
    <col min="11009" max="11009" width="19" style="119" customWidth="1"/>
    <col min="11010" max="11010" width="0" style="119" hidden="1" customWidth="1"/>
    <col min="11011" max="11011" width="6" style="119" customWidth="1"/>
    <col min="11012" max="11012" width="42.140625" style="119" customWidth="1"/>
    <col min="11013" max="11013" width="0" style="119" hidden="1" customWidth="1"/>
    <col min="11014" max="11014" width="12.7109375" style="119" customWidth="1"/>
    <col min="11015" max="11015" width="13.5703125" style="119" customWidth="1"/>
    <col min="11016" max="11016" width="14" style="119" customWidth="1"/>
    <col min="11017" max="11017" width="13.85546875" style="119" customWidth="1"/>
    <col min="11018" max="11018" width="12.5703125" style="119" customWidth="1"/>
    <col min="11019" max="11021" width="12.7109375" style="119" customWidth="1"/>
    <col min="11022" max="11027" width="0" style="119" hidden="1" customWidth="1"/>
    <col min="11028" max="11028" width="12.140625" style="119" customWidth="1"/>
    <col min="11029" max="11029" width="15.140625" style="119" customWidth="1"/>
    <col min="11030" max="11056" width="8" style="119" customWidth="1"/>
    <col min="11057" max="11264" width="8" style="119"/>
    <col min="11265" max="11265" width="19" style="119" customWidth="1"/>
    <col min="11266" max="11266" width="0" style="119" hidden="1" customWidth="1"/>
    <col min="11267" max="11267" width="6" style="119" customWidth="1"/>
    <col min="11268" max="11268" width="42.140625" style="119" customWidth="1"/>
    <col min="11269" max="11269" width="0" style="119" hidden="1" customWidth="1"/>
    <col min="11270" max="11270" width="12.7109375" style="119" customWidth="1"/>
    <col min="11271" max="11271" width="13.5703125" style="119" customWidth="1"/>
    <col min="11272" max="11272" width="14" style="119" customWidth="1"/>
    <col min="11273" max="11273" width="13.85546875" style="119" customWidth="1"/>
    <col min="11274" max="11274" width="12.5703125" style="119" customWidth="1"/>
    <col min="11275" max="11277" width="12.7109375" style="119" customWidth="1"/>
    <col min="11278" max="11283" width="0" style="119" hidden="1" customWidth="1"/>
    <col min="11284" max="11284" width="12.140625" style="119" customWidth="1"/>
    <col min="11285" max="11285" width="15.140625" style="119" customWidth="1"/>
    <col min="11286" max="11312" width="8" style="119" customWidth="1"/>
    <col min="11313" max="11520" width="8" style="119"/>
    <col min="11521" max="11521" width="19" style="119" customWidth="1"/>
    <col min="11522" max="11522" width="0" style="119" hidden="1" customWidth="1"/>
    <col min="11523" max="11523" width="6" style="119" customWidth="1"/>
    <col min="11524" max="11524" width="42.140625" style="119" customWidth="1"/>
    <col min="11525" max="11525" width="0" style="119" hidden="1" customWidth="1"/>
    <col min="11526" max="11526" width="12.7109375" style="119" customWidth="1"/>
    <col min="11527" max="11527" width="13.5703125" style="119" customWidth="1"/>
    <col min="11528" max="11528" width="14" style="119" customWidth="1"/>
    <col min="11529" max="11529" width="13.85546875" style="119" customWidth="1"/>
    <col min="11530" max="11530" width="12.5703125" style="119" customWidth="1"/>
    <col min="11531" max="11533" width="12.7109375" style="119" customWidth="1"/>
    <col min="11534" max="11539" width="0" style="119" hidden="1" customWidth="1"/>
    <col min="11540" max="11540" width="12.140625" style="119" customWidth="1"/>
    <col min="11541" max="11541" width="15.140625" style="119" customWidth="1"/>
    <col min="11542" max="11568" width="8" style="119" customWidth="1"/>
    <col min="11569" max="11776" width="8" style="119"/>
    <col min="11777" max="11777" width="19" style="119" customWidth="1"/>
    <col min="11778" max="11778" width="0" style="119" hidden="1" customWidth="1"/>
    <col min="11779" max="11779" width="6" style="119" customWidth="1"/>
    <col min="11780" max="11780" width="42.140625" style="119" customWidth="1"/>
    <col min="11781" max="11781" width="0" style="119" hidden="1" customWidth="1"/>
    <col min="11782" max="11782" width="12.7109375" style="119" customWidth="1"/>
    <col min="11783" max="11783" width="13.5703125" style="119" customWidth="1"/>
    <col min="11784" max="11784" width="14" style="119" customWidth="1"/>
    <col min="11785" max="11785" width="13.85546875" style="119" customWidth="1"/>
    <col min="11786" max="11786" width="12.5703125" style="119" customWidth="1"/>
    <col min="11787" max="11789" width="12.7109375" style="119" customWidth="1"/>
    <col min="11790" max="11795" width="0" style="119" hidden="1" customWidth="1"/>
    <col min="11796" max="11796" width="12.140625" style="119" customWidth="1"/>
    <col min="11797" max="11797" width="15.140625" style="119" customWidth="1"/>
    <col min="11798" max="11824" width="8" style="119" customWidth="1"/>
    <col min="11825" max="12032" width="8" style="119"/>
    <col min="12033" max="12033" width="19" style="119" customWidth="1"/>
    <col min="12034" max="12034" width="0" style="119" hidden="1" customWidth="1"/>
    <col min="12035" max="12035" width="6" style="119" customWidth="1"/>
    <col min="12036" max="12036" width="42.140625" style="119" customWidth="1"/>
    <col min="12037" max="12037" width="0" style="119" hidden="1" customWidth="1"/>
    <col min="12038" max="12038" width="12.7109375" style="119" customWidth="1"/>
    <col min="12039" max="12039" width="13.5703125" style="119" customWidth="1"/>
    <col min="12040" max="12040" width="14" style="119" customWidth="1"/>
    <col min="12041" max="12041" width="13.85546875" style="119" customWidth="1"/>
    <col min="12042" max="12042" width="12.5703125" style="119" customWidth="1"/>
    <col min="12043" max="12045" width="12.7109375" style="119" customWidth="1"/>
    <col min="12046" max="12051" width="0" style="119" hidden="1" customWidth="1"/>
    <col min="12052" max="12052" width="12.140625" style="119" customWidth="1"/>
    <col min="12053" max="12053" width="15.140625" style="119" customWidth="1"/>
    <col min="12054" max="12080" width="8" style="119" customWidth="1"/>
    <col min="12081" max="12288" width="8" style="119"/>
    <col min="12289" max="12289" width="19" style="119" customWidth="1"/>
    <col min="12290" max="12290" width="0" style="119" hidden="1" customWidth="1"/>
    <col min="12291" max="12291" width="6" style="119" customWidth="1"/>
    <col min="12292" max="12292" width="42.140625" style="119" customWidth="1"/>
    <col min="12293" max="12293" width="0" style="119" hidden="1" customWidth="1"/>
    <col min="12294" max="12294" width="12.7109375" style="119" customWidth="1"/>
    <col min="12295" max="12295" width="13.5703125" style="119" customWidth="1"/>
    <col min="12296" max="12296" width="14" style="119" customWidth="1"/>
    <col min="12297" max="12297" width="13.85546875" style="119" customWidth="1"/>
    <col min="12298" max="12298" width="12.5703125" style="119" customWidth="1"/>
    <col min="12299" max="12301" width="12.7109375" style="119" customWidth="1"/>
    <col min="12302" max="12307" width="0" style="119" hidden="1" customWidth="1"/>
    <col min="12308" max="12308" width="12.140625" style="119" customWidth="1"/>
    <col min="12309" max="12309" width="15.140625" style="119" customWidth="1"/>
    <col min="12310" max="12336" width="8" style="119" customWidth="1"/>
    <col min="12337" max="12544" width="8" style="119"/>
    <col min="12545" max="12545" width="19" style="119" customWidth="1"/>
    <col min="12546" max="12546" width="0" style="119" hidden="1" customWidth="1"/>
    <col min="12547" max="12547" width="6" style="119" customWidth="1"/>
    <col min="12548" max="12548" width="42.140625" style="119" customWidth="1"/>
    <col min="12549" max="12549" width="0" style="119" hidden="1" customWidth="1"/>
    <col min="12550" max="12550" width="12.7109375" style="119" customWidth="1"/>
    <col min="12551" max="12551" width="13.5703125" style="119" customWidth="1"/>
    <col min="12552" max="12552" width="14" style="119" customWidth="1"/>
    <col min="12553" max="12553" width="13.85546875" style="119" customWidth="1"/>
    <col min="12554" max="12554" width="12.5703125" style="119" customWidth="1"/>
    <col min="12555" max="12557" width="12.7109375" style="119" customWidth="1"/>
    <col min="12558" max="12563" width="0" style="119" hidden="1" customWidth="1"/>
    <col min="12564" max="12564" width="12.140625" style="119" customWidth="1"/>
    <col min="12565" max="12565" width="15.140625" style="119" customWidth="1"/>
    <col min="12566" max="12592" width="8" style="119" customWidth="1"/>
    <col min="12593" max="12800" width="8" style="119"/>
    <col min="12801" max="12801" width="19" style="119" customWidth="1"/>
    <col min="12802" max="12802" width="0" style="119" hidden="1" customWidth="1"/>
    <col min="12803" max="12803" width="6" style="119" customWidth="1"/>
    <col min="12804" max="12804" width="42.140625" style="119" customWidth="1"/>
    <col min="12805" max="12805" width="0" style="119" hidden="1" customWidth="1"/>
    <col min="12806" max="12806" width="12.7109375" style="119" customWidth="1"/>
    <col min="12807" max="12807" width="13.5703125" style="119" customWidth="1"/>
    <col min="12808" max="12808" width="14" style="119" customWidth="1"/>
    <col min="12809" max="12809" width="13.85546875" style="119" customWidth="1"/>
    <col min="12810" max="12810" width="12.5703125" style="119" customWidth="1"/>
    <col min="12811" max="12813" width="12.7109375" style="119" customWidth="1"/>
    <col min="12814" max="12819" width="0" style="119" hidden="1" customWidth="1"/>
    <col min="12820" max="12820" width="12.140625" style="119" customWidth="1"/>
    <col min="12821" max="12821" width="15.140625" style="119" customWidth="1"/>
    <col min="12822" max="12848" width="8" style="119" customWidth="1"/>
    <col min="12849" max="13056" width="8" style="119"/>
    <col min="13057" max="13057" width="19" style="119" customWidth="1"/>
    <col min="13058" max="13058" width="0" style="119" hidden="1" customWidth="1"/>
    <col min="13059" max="13059" width="6" style="119" customWidth="1"/>
    <col min="13060" max="13060" width="42.140625" style="119" customWidth="1"/>
    <col min="13061" max="13061" width="0" style="119" hidden="1" customWidth="1"/>
    <col min="13062" max="13062" width="12.7109375" style="119" customWidth="1"/>
    <col min="13063" max="13063" width="13.5703125" style="119" customWidth="1"/>
    <col min="13064" max="13064" width="14" style="119" customWidth="1"/>
    <col min="13065" max="13065" width="13.85546875" style="119" customWidth="1"/>
    <col min="13066" max="13066" width="12.5703125" style="119" customWidth="1"/>
    <col min="13067" max="13069" width="12.7109375" style="119" customWidth="1"/>
    <col min="13070" max="13075" width="0" style="119" hidden="1" customWidth="1"/>
    <col min="13076" max="13076" width="12.140625" style="119" customWidth="1"/>
    <col min="13077" max="13077" width="15.140625" style="119" customWidth="1"/>
    <col min="13078" max="13104" width="8" style="119" customWidth="1"/>
    <col min="13105" max="13312" width="8" style="119"/>
    <col min="13313" max="13313" width="19" style="119" customWidth="1"/>
    <col min="13314" max="13314" width="0" style="119" hidden="1" customWidth="1"/>
    <col min="13315" max="13315" width="6" style="119" customWidth="1"/>
    <col min="13316" max="13316" width="42.140625" style="119" customWidth="1"/>
    <col min="13317" max="13317" width="0" style="119" hidden="1" customWidth="1"/>
    <col min="13318" max="13318" width="12.7109375" style="119" customWidth="1"/>
    <col min="13319" max="13319" width="13.5703125" style="119" customWidth="1"/>
    <col min="13320" max="13320" width="14" style="119" customWidth="1"/>
    <col min="13321" max="13321" width="13.85546875" style="119" customWidth="1"/>
    <col min="13322" max="13322" width="12.5703125" style="119" customWidth="1"/>
    <col min="13323" max="13325" width="12.7109375" style="119" customWidth="1"/>
    <col min="13326" max="13331" width="0" style="119" hidden="1" customWidth="1"/>
    <col min="13332" max="13332" width="12.140625" style="119" customWidth="1"/>
    <col min="13333" max="13333" width="15.140625" style="119" customWidth="1"/>
    <col min="13334" max="13360" width="8" style="119" customWidth="1"/>
    <col min="13361" max="13568" width="8" style="119"/>
    <col min="13569" max="13569" width="19" style="119" customWidth="1"/>
    <col min="13570" max="13570" width="0" style="119" hidden="1" customWidth="1"/>
    <col min="13571" max="13571" width="6" style="119" customWidth="1"/>
    <col min="13572" max="13572" width="42.140625" style="119" customWidth="1"/>
    <col min="13573" max="13573" width="0" style="119" hidden="1" customWidth="1"/>
    <col min="13574" max="13574" width="12.7109375" style="119" customWidth="1"/>
    <col min="13575" max="13575" width="13.5703125" style="119" customWidth="1"/>
    <col min="13576" max="13576" width="14" style="119" customWidth="1"/>
    <col min="13577" max="13577" width="13.85546875" style="119" customWidth="1"/>
    <col min="13578" max="13578" width="12.5703125" style="119" customWidth="1"/>
    <col min="13579" max="13581" width="12.7109375" style="119" customWidth="1"/>
    <col min="13582" max="13587" width="0" style="119" hidden="1" customWidth="1"/>
    <col min="13588" max="13588" width="12.140625" style="119" customWidth="1"/>
    <col min="13589" max="13589" width="15.140625" style="119" customWidth="1"/>
    <col min="13590" max="13616" width="8" style="119" customWidth="1"/>
    <col min="13617" max="13824" width="8" style="119"/>
    <col min="13825" max="13825" width="19" style="119" customWidth="1"/>
    <col min="13826" max="13826" width="0" style="119" hidden="1" customWidth="1"/>
    <col min="13827" max="13827" width="6" style="119" customWidth="1"/>
    <col min="13828" max="13828" width="42.140625" style="119" customWidth="1"/>
    <col min="13829" max="13829" width="0" style="119" hidden="1" customWidth="1"/>
    <col min="13830" max="13830" width="12.7109375" style="119" customWidth="1"/>
    <col min="13831" max="13831" width="13.5703125" style="119" customWidth="1"/>
    <col min="13832" max="13832" width="14" style="119" customWidth="1"/>
    <col min="13833" max="13833" width="13.85546875" style="119" customWidth="1"/>
    <col min="13834" max="13834" width="12.5703125" style="119" customWidth="1"/>
    <col min="13835" max="13837" width="12.7109375" style="119" customWidth="1"/>
    <col min="13838" max="13843" width="0" style="119" hidden="1" customWidth="1"/>
    <col min="13844" max="13844" width="12.140625" style="119" customWidth="1"/>
    <col min="13845" max="13845" width="15.140625" style="119" customWidth="1"/>
    <col min="13846" max="13872" width="8" style="119" customWidth="1"/>
    <col min="13873" max="14080" width="8" style="119"/>
    <col min="14081" max="14081" width="19" style="119" customWidth="1"/>
    <col min="14082" max="14082" width="0" style="119" hidden="1" customWidth="1"/>
    <col min="14083" max="14083" width="6" style="119" customWidth="1"/>
    <col min="14084" max="14084" width="42.140625" style="119" customWidth="1"/>
    <col min="14085" max="14085" width="0" style="119" hidden="1" customWidth="1"/>
    <col min="14086" max="14086" width="12.7109375" style="119" customWidth="1"/>
    <col min="14087" max="14087" width="13.5703125" style="119" customWidth="1"/>
    <col min="14088" max="14088" width="14" style="119" customWidth="1"/>
    <col min="14089" max="14089" width="13.85546875" style="119" customWidth="1"/>
    <col min="14090" max="14090" width="12.5703125" style="119" customWidth="1"/>
    <col min="14091" max="14093" width="12.7109375" style="119" customWidth="1"/>
    <col min="14094" max="14099" width="0" style="119" hidden="1" customWidth="1"/>
    <col min="14100" max="14100" width="12.140625" style="119" customWidth="1"/>
    <col min="14101" max="14101" width="15.140625" style="119" customWidth="1"/>
    <col min="14102" max="14128" width="8" style="119" customWidth="1"/>
    <col min="14129" max="14336" width="8" style="119"/>
    <col min="14337" max="14337" width="19" style="119" customWidth="1"/>
    <col min="14338" max="14338" width="0" style="119" hidden="1" customWidth="1"/>
    <col min="14339" max="14339" width="6" style="119" customWidth="1"/>
    <col min="14340" max="14340" width="42.140625" style="119" customWidth="1"/>
    <col min="14341" max="14341" width="0" style="119" hidden="1" customWidth="1"/>
    <col min="14342" max="14342" width="12.7109375" style="119" customWidth="1"/>
    <col min="14343" max="14343" width="13.5703125" style="119" customWidth="1"/>
    <col min="14344" max="14344" width="14" style="119" customWidth="1"/>
    <col min="14345" max="14345" width="13.85546875" style="119" customWidth="1"/>
    <col min="14346" max="14346" width="12.5703125" style="119" customWidth="1"/>
    <col min="14347" max="14349" width="12.7109375" style="119" customWidth="1"/>
    <col min="14350" max="14355" width="0" style="119" hidden="1" customWidth="1"/>
    <col min="14356" max="14356" width="12.140625" style="119" customWidth="1"/>
    <col min="14357" max="14357" width="15.140625" style="119" customWidth="1"/>
    <col min="14358" max="14384" width="8" style="119" customWidth="1"/>
    <col min="14385" max="14592" width="8" style="119"/>
    <col min="14593" max="14593" width="19" style="119" customWidth="1"/>
    <col min="14594" max="14594" width="0" style="119" hidden="1" customWidth="1"/>
    <col min="14595" max="14595" width="6" style="119" customWidth="1"/>
    <col min="14596" max="14596" width="42.140625" style="119" customWidth="1"/>
    <col min="14597" max="14597" width="0" style="119" hidden="1" customWidth="1"/>
    <col min="14598" max="14598" width="12.7109375" style="119" customWidth="1"/>
    <col min="14599" max="14599" width="13.5703125" style="119" customWidth="1"/>
    <col min="14600" max="14600" width="14" style="119" customWidth="1"/>
    <col min="14601" max="14601" width="13.85546875" style="119" customWidth="1"/>
    <col min="14602" max="14602" width="12.5703125" style="119" customWidth="1"/>
    <col min="14603" max="14605" width="12.7109375" style="119" customWidth="1"/>
    <col min="14606" max="14611" width="0" style="119" hidden="1" customWidth="1"/>
    <col min="14612" max="14612" width="12.140625" style="119" customWidth="1"/>
    <col min="14613" max="14613" width="15.140625" style="119" customWidth="1"/>
    <col min="14614" max="14640" width="8" style="119" customWidth="1"/>
    <col min="14641" max="14848" width="8" style="119"/>
    <col min="14849" max="14849" width="19" style="119" customWidth="1"/>
    <col min="14850" max="14850" width="0" style="119" hidden="1" customWidth="1"/>
    <col min="14851" max="14851" width="6" style="119" customWidth="1"/>
    <col min="14852" max="14852" width="42.140625" style="119" customWidth="1"/>
    <col min="14853" max="14853" width="0" style="119" hidden="1" customWidth="1"/>
    <col min="14854" max="14854" width="12.7109375" style="119" customWidth="1"/>
    <col min="14855" max="14855" width="13.5703125" style="119" customWidth="1"/>
    <col min="14856" max="14856" width="14" style="119" customWidth="1"/>
    <col min="14857" max="14857" width="13.85546875" style="119" customWidth="1"/>
    <col min="14858" max="14858" width="12.5703125" style="119" customWidth="1"/>
    <col min="14859" max="14861" width="12.7109375" style="119" customWidth="1"/>
    <col min="14862" max="14867" width="0" style="119" hidden="1" customWidth="1"/>
    <col min="14868" max="14868" width="12.140625" style="119" customWidth="1"/>
    <col min="14869" max="14869" width="15.140625" style="119" customWidth="1"/>
    <col min="14870" max="14896" width="8" style="119" customWidth="1"/>
    <col min="14897" max="15104" width="8" style="119"/>
    <col min="15105" max="15105" width="19" style="119" customWidth="1"/>
    <col min="15106" max="15106" width="0" style="119" hidden="1" customWidth="1"/>
    <col min="15107" max="15107" width="6" style="119" customWidth="1"/>
    <col min="15108" max="15108" width="42.140625" style="119" customWidth="1"/>
    <col min="15109" max="15109" width="0" style="119" hidden="1" customWidth="1"/>
    <col min="15110" max="15110" width="12.7109375" style="119" customWidth="1"/>
    <col min="15111" max="15111" width="13.5703125" style="119" customWidth="1"/>
    <col min="15112" max="15112" width="14" style="119" customWidth="1"/>
    <col min="15113" max="15113" width="13.85546875" style="119" customWidth="1"/>
    <col min="15114" max="15114" width="12.5703125" style="119" customWidth="1"/>
    <col min="15115" max="15117" width="12.7109375" style="119" customWidth="1"/>
    <col min="15118" max="15123" width="0" style="119" hidden="1" customWidth="1"/>
    <col min="15124" max="15124" width="12.140625" style="119" customWidth="1"/>
    <col min="15125" max="15125" width="15.140625" style="119" customWidth="1"/>
    <col min="15126" max="15152" width="8" style="119" customWidth="1"/>
    <col min="15153" max="15360" width="8" style="119"/>
    <col min="15361" max="15361" width="19" style="119" customWidth="1"/>
    <col min="15362" max="15362" width="0" style="119" hidden="1" customWidth="1"/>
    <col min="15363" max="15363" width="6" style="119" customWidth="1"/>
    <col min="15364" max="15364" width="42.140625" style="119" customWidth="1"/>
    <col min="15365" max="15365" width="0" style="119" hidden="1" customWidth="1"/>
    <col min="15366" max="15366" width="12.7109375" style="119" customWidth="1"/>
    <col min="15367" max="15367" width="13.5703125" style="119" customWidth="1"/>
    <col min="15368" max="15368" width="14" style="119" customWidth="1"/>
    <col min="15369" max="15369" width="13.85546875" style="119" customWidth="1"/>
    <col min="15370" max="15370" width="12.5703125" style="119" customWidth="1"/>
    <col min="15371" max="15373" width="12.7109375" style="119" customWidth="1"/>
    <col min="15374" max="15379" width="0" style="119" hidden="1" customWidth="1"/>
    <col min="15380" max="15380" width="12.140625" style="119" customWidth="1"/>
    <col min="15381" max="15381" width="15.140625" style="119" customWidth="1"/>
    <col min="15382" max="15408" width="8" style="119" customWidth="1"/>
    <col min="15409" max="15616" width="8" style="119"/>
    <col min="15617" max="15617" width="19" style="119" customWidth="1"/>
    <col min="15618" max="15618" width="0" style="119" hidden="1" customWidth="1"/>
    <col min="15619" max="15619" width="6" style="119" customWidth="1"/>
    <col min="15620" max="15620" width="42.140625" style="119" customWidth="1"/>
    <col min="15621" max="15621" width="0" style="119" hidden="1" customWidth="1"/>
    <col min="15622" max="15622" width="12.7109375" style="119" customWidth="1"/>
    <col min="15623" max="15623" width="13.5703125" style="119" customWidth="1"/>
    <col min="15624" max="15624" width="14" style="119" customWidth="1"/>
    <col min="15625" max="15625" width="13.85546875" style="119" customWidth="1"/>
    <col min="15626" max="15626" width="12.5703125" style="119" customWidth="1"/>
    <col min="15627" max="15629" width="12.7109375" style="119" customWidth="1"/>
    <col min="15630" max="15635" width="0" style="119" hidden="1" customWidth="1"/>
    <col min="15636" max="15636" width="12.140625" style="119" customWidth="1"/>
    <col min="15637" max="15637" width="15.140625" style="119" customWidth="1"/>
    <col min="15638" max="15664" width="8" style="119" customWidth="1"/>
    <col min="15665" max="15872" width="8" style="119"/>
    <col min="15873" max="15873" width="19" style="119" customWidth="1"/>
    <col min="15874" max="15874" width="0" style="119" hidden="1" customWidth="1"/>
    <col min="15875" max="15875" width="6" style="119" customWidth="1"/>
    <col min="15876" max="15876" width="42.140625" style="119" customWidth="1"/>
    <col min="15877" max="15877" width="0" style="119" hidden="1" customWidth="1"/>
    <col min="15878" max="15878" width="12.7109375" style="119" customWidth="1"/>
    <col min="15879" max="15879" width="13.5703125" style="119" customWidth="1"/>
    <col min="15880" max="15880" width="14" style="119" customWidth="1"/>
    <col min="15881" max="15881" width="13.85546875" style="119" customWidth="1"/>
    <col min="15882" max="15882" width="12.5703125" style="119" customWidth="1"/>
    <col min="15883" max="15885" width="12.7109375" style="119" customWidth="1"/>
    <col min="15886" max="15891" width="0" style="119" hidden="1" customWidth="1"/>
    <col min="15892" max="15892" width="12.140625" style="119" customWidth="1"/>
    <col min="15893" max="15893" width="15.140625" style="119" customWidth="1"/>
    <col min="15894" max="15920" width="8" style="119" customWidth="1"/>
    <col min="15921" max="16128" width="8" style="119"/>
    <col min="16129" max="16129" width="19" style="119" customWidth="1"/>
    <col min="16130" max="16130" width="0" style="119" hidden="1" customWidth="1"/>
    <col min="16131" max="16131" width="6" style="119" customWidth="1"/>
    <col min="16132" max="16132" width="42.140625" style="119" customWidth="1"/>
    <col min="16133" max="16133" width="0" style="119" hidden="1" customWidth="1"/>
    <col min="16134" max="16134" width="12.7109375" style="119" customWidth="1"/>
    <col min="16135" max="16135" width="13.5703125" style="119" customWidth="1"/>
    <col min="16136" max="16136" width="14" style="119" customWidth="1"/>
    <col min="16137" max="16137" width="13.85546875" style="119" customWidth="1"/>
    <col min="16138" max="16138" width="12.5703125" style="119" customWidth="1"/>
    <col min="16139" max="16141" width="12.7109375" style="119" customWidth="1"/>
    <col min="16142" max="16147" width="0" style="119" hidden="1" customWidth="1"/>
    <col min="16148" max="16148" width="12.140625" style="119" customWidth="1"/>
    <col min="16149" max="16149" width="15.140625" style="119" customWidth="1"/>
    <col min="16150" max="16176" width="8" style="119" customWidth="1"/>
    <col min="16177" max="16384" width="8" style="119"/>
  </cols>
  <sheetData>
    <row r="1" spans="1:48" s="57" customFormat="1" ht="67.5" customHeight="1" x14ac:dyDescent="0.25">
      <c r="C1" s="58"/>
      <c r="D1" s="59"/>
      <c r="E1" s="60"/>
      <c r="F1" s="59"/>
      <c r="G1" s="59"/>
      <c r="H1" s="59"/>
      <c r="I1" s="59"/>
      <c r="J1" s="61"/>
      <c r="K1" s="276"/>
      <c r="L1" s="276"/>
      <c r="M1" s="276"/>
      <c r="N1" s="277" t="s">
        <v>198</v>
      </c>
      <c r="O1" s="277"/>
      <c r="P1" s="277"/>
    </row>
    <row r="2" spans="1:48" s="57" customFormat="1" ht="43.5" customHeight="1" x14ac:dyDescent="0.25">
      <c r="B2" s="62"/>
      <c r="C2" s="288" t="s">
        <v>200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28"/>
      <c r="O2" s="123"/>
      <c r="P2" s="123"/>
    </row>
    <row r="3" spans="1:48" s="57" customFormat="1" ht="16.5" thickBot="1" x14ac:dyDescent="0.3">
      <c r="C3" s="64"/>
      <c r="D3" s="65"/>
      <c r="E3" s="66"/>
      <c r="F3" s="67"/>
      <c r="G3" s="67"/>
      <c r="H3" s="67"/>
      <c r="I3" s="67"/>
      <c r="J3" s="67"/>
      <c r="K3" s="67"/>
      <c r="L3" s="67"/>
      <c r="M3" s="68"/>
      <c r="N3" s="63"/>
      <c r="O3" s="63"/>
      <c r="P3" s="63" t="s">
        <v>0</v>
      </c>
    </row>
    <row r="4" spans="1:48" s="75" customFormat="1" ht="19.5" thickBot="1" x14ac:dyDescent="0.35">
      <c r="A4" s="69"/>
      <c r="B4" s="70"/>
      <c r="C4" s="71"/>
      <c r="D4" s="278" t="s">
        <v>131</v>
      </c>
      <c r="E4" s="280" t="s">
        <v>132</v>
      </c>
      <c r="F4" s="281" t="s">
        <v>9</v>
      </c>
      <c r="G4" s="283" t="s">
        <v>133</v>
      </c>
      <c r="H4" s="284"/>
      <c r="I4" s="284"/>
      <c r="J4" s="284"/>
      <c r="K4" s="284"/>
      <c r="L4" s="284"/>
      <c r="M4" s="284"/>
      <c r="N4" s="284"/>
      <c r="O4" s="284"/>
      <c r="P4" s="285"/>
      <c r="Q4" s="72"/>
      <c r="R4" s="73"/>
      <c r="S4" s="70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s="83" customFormat="1" ht="42" customHeight="1" thickBot="1" x14ac:dyDescent="0.3">
      <c r="A5" s="76"/>
      <c r="B5" s="77"/>
      <c r="C5" s="78"/>
      <c r="D5" s="279"/>
      <c r="E5" s="280"/>
      <c r="F5" s="282"/>
      <c r="G5" s="134" t="s">
        <v>134</v>
      </c>
      <c r="H5" s="135" t="s">
        <v>135</v>
      </c>
      <c r="I5" s="79" t="s">
        <v>136</v>
      </c>
      <c r="J5" s="79" t="s">
        <v>137</v>
      </c>
      <c r="K5" s="79" t="s">
        <v>138</v>
      </c>
      <c r="L5" s="79" t="s">
        <v>139</v>
      </c>
      <c r="M5" s="79" t="s">
        <v>140</v>
      </c>
      <c r="N5" s="79" t="s">
        <v>141</v>
      </c>
      <c r="O5" s="136" t="s">
        <v>142</v>
      </c>
      <c r="P5" s="137" t="s">
        <v>143</v>
      </c>
      <c r="Q5" s="80"/>
      <c r="R5" s="81"/>
      <c r="S5" s="77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s="89" customFormat="1" ht="18.75" x14ac:dyDescent="0.3">
      <c r="A6" s="84"/>
      <c r="B6" s="85"/>
      <c r="C6" s="86" t="s">
        <v>144</v>
      </c>
      <c r="D6" s="87" t="s">
        <v>145</v>
      </c>
      <c r="E6" s="88"/>
      <c r="F6" s="87">
        <v>1</v>
      </c>
      <c r="G6" s="87">
        <v>2</v>
      </c>
      <c r="H6" s="87">
        <f>G6+1</f>
        <v>3</v>
      </c>
      <c r="I6" s="87">
        <f t="shared" ref="I6:O6" si="0">H6+1</f>
        <v>4</v>
      </c>
      <c r="J6" s="87">
        <f t="shared" si="0"/>
        <v>5</v>
      </c>
      <c r="K6" s="87">
        <f t="shared" si="0"/>
        <v>6</v>
      </c>
      <c r="L6" s="87">
        <f t="shared" si="0"/>
        <v>7</v>
      </c>
      <c r="M6" s="87">
        <f t="shared" si="0"/>
        <v>8</v>
      </c>
      <c r="N6" s="87">
        <f t="shared" si="0"/>
        <v>9</v>
      </c>
      <c r="O6" s="87">
        <f t="shared" si="0"/>
        <v>10</v>
      </c>
      <c r="P6" s="87">
        <v>11</v>
      </c>
      <c r="S6" s="85"/>
      <c r="T6" s="90"/>
      <c r="U6" s="90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48" s="99" customFormat="1" ht="15.75" x14ac:dyDescent="0.25">
      <c r="A7" s="91"/>
      <c r="B7" s="92"/>
      <c r="C7" s="93" t="s">
        <v>146</v>
      </c>
      <c r="D7" s="169" t="s">
        <v>147</v>
      </c>
      <c r="E7" s="94"/>
      <c r="F7" s="95">
        <f>SUM(G7:P7)</f>
        <v>538.79999999999995</v>
      </c>
      <c r="G7" s="95">
        <f>G8</f>
        <v>68.2</v>
      </c>
      <c r="H7" s="95">
        <f t="shared" ref="H7:P8" si="1">H8</f>
        <v>68.2</v>
      </c>
      <c r="I7" s="95">
        <f t="shared" si="1"/>
        <v>53.2</v>
      </c>
      <c r="J7" s="95">
        <f t="shared" si="1"/>
        <v>68.2</v>
      </c>
      <c r="K7" s="95">
        <f t="shared" si="1"/>
        <v>53.2</v>
      </c>
      <c r="L7" s="95">
        <f t="shared" si="1"/>
        <v>53.2</v>
      </c>
      <c r="M7" s="95">
        <f t="shared" si="1"/>
        <v>53.2</v>
      </c>
      <c r="N7" s="95">
        <f t="shared" si="1"/>
        <v>53.2</v>
      </c>
      <c r="O7" s="95">
        <f t="shared" si="1"/>
        <v>68.2</v>
      </c>
      <c r="P7" s="95">
        <f t="shared" si="1"/>
        <v>0</v>
      </c>
      <c r="Q7" s="96"/>
      <c r="R7" s="96"/>
      <c r="S7" s="97"/>
      <c r="T7" s="98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8" s="99" customFormat="1" ht="38.25" customHeight="1" thickBot="1" x14ac:dyDescent="0.3">
      <c r="A8" s="91"/>
      <c r="B8" s="92"/>
      <c r="C8" s="93" t="s">
        <v>148</v>
      </c>
      <c r="D8" s="169" t="s">
        <v>149</v>
      </c>
      <c r="E8" s="94"/>
      <c r="F8" s="95">
        <f>SUM(G8:P8)</f>
        <v>538.79999999999995</v>
      </c>
      <c r="G8" s="95">
        <f>G9</f>
        <v>68.2</v>
      </c>
      <c r="H8" s="95">
        <f t="shared" si="1"/>
        <v>68.2</v>
      </c>
      <c r="I8" s="95">
        <f t="shared" si="1"/>
        <v>53.2</v>
      </c>
      <c r="J8" s="95">
        <f t="shared" si="1"/>
        <v>68.2</v>
      </c>
      <c r="K8" s="95">
        <f t="shared" si="1"/>
        <v>53.2</v>
      </c>
      <c r="L8" s="95">
        <f t="shared" si="1"/>
        <v>53.2</v>
      </c>
      <c r="M8" s="95">
        <f t="shared" si="1"/>
        <v>53.2</v>
      </c>
      <c r="N8" s="95">
        <f t="shared" si="1"/>
        <v>53.2</v>
      </c>
      <c r="O8" s="95">
        <f t="shared" si="1"/>
        <v>68.2</v>
      </c>
      <c r="P8" s="95">
        <f t="shared" si="1"/>
        <v>0</v>
      </c>
      <c r="Q8" s="100" t="e">
        <f>#REF!+Q9</f>
        <v>#REF!</v>
      </c>
      <c r="R8" s="100" t="e">
        <f>#REF!+R9</f>
        <v>#REF!</v>
      </c>
      <c r="S8" s="97"/>
      <c r="T8" s="98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</row>
    <row r="9" spans="1:48" s="110" customFormat="1" ht="38.25" customHeight="1" thickBot="1" x14ac:dyDescent="0.35">
      <c r="A9" s="105"/>
      <c r="B9" s="106"/>
      <c r="C9" s="93" t="s">
        <v>150</v>
      </c>
      <c r="D9" s="171" t="s">
        <v>184</v>
      </c>
      <c r="E9" s="88"/>
      <c r="F9" s="107">
        <f>SUM(G9:P9)</f>
        <v>538.79999999999995</v>
      </c>
      <c r="G9" s="108">
        <v>68.2</v>
      </c>
      <c r="H9" s="108">
        <v>68.2</v>
      </c>
      <c r="I9" s="108">
        <v>53.2</v>
      </c>
      <c r="J9" s="108">
        <v>68.2</v>
      </c>
      <c r="K9" s="108">
        <v>53.2</v>
      </c>
      <c r="L9" s="108">
        <v>53.2</v>
      </c>
      <c r="M9" s="108">
        <v>53.2</v>
      </c>
      <c r="N9" s="108">
        <v>53.2</v>
      </c>
      <c r="O9" s="108">
        <v>68.2</v>
      </c>
      <c r="P9" s="108"/>
      <c r="Q9" s="109"/>
      <c r="R9" s="109"/>
      <c r="S9" s="74"/>
      <c r="T9" s="90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48" s="99" customFormat="1" ht="38.25" customHeight="1" x14ac:dyDescent="0.25">
      <c r="A10" s="91"/>
      <c r="B10" s="92"/>
      <c r="C10" s="111" t="s">
        <v>151</v>
      </c>
      <c r="D10" s="169" t="s">
        <v>114</v>
      </c>
      <c r="E10" s="206"/>
      <c r="F10" s="112">
        <f>SUM(G10:P10)+F15</f>
        <v>25970</v>
      </c>
      <c r="G10" s="224">
        <f>G11+G13+G14+G12</f>
        <v>2959.04</v>
      </c>
      <c r="H10" s="224">
        <f t="shared" ref="H10:P10" si="2">H11+H13+H14+H12</f>
        <v>3116.95</v>
      </c>
      <c r="I10" s="224">
        <f t="shared" si="2"/>
        <v>2158.17</v>
      </c>
      <c r="J10" s="224">
        <f t="shared" si="2"/>
        <v>2496.94</v>
      </c>
      <c r="K10" s="224">
        <f t="shared" si="2"/>
        <v>1815.54</v>
      </c>
      <c r="L10" s="224">
        <f t="shared" si="2"/>
        <v>2111.34</v>
      </c>
      <c r="M10" s="224">
        <f t="shared" si="2"/>
        <v>2075.42</v>
      </c>
      <c r="N10" s="224">
        <f t="shared" si="2"/>
        <v>2322.19</v>
      </c>
      <c r="O10" s="224">
        <f t="shared" si="2"/>
        <v>4809.41</v>
      </c>
      <c r="P10" s="224">
        <f t="shared" si="2"/>
        <v>2105</v>
      </c>
      <c r="Q10" s="104"/>
      <c r="R10" s="104"/>
      <c r="S10" s="97"/>
      <c r="T10" s="98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</row>
    <row r="11" spans="1:48" s="99" customFormat="1" ht="38.25" customHeight="1" thickBot="1" x14ac:dyDescent="0.3">
      <c r="A11" s="91"/>
      <c r="B11" s="92"/>
      <c r="C11" s="93" t="s">
        <v>152</v>
      </c>
      <c r="D11" s="172" t="s">
        <v>185</v>
      </c>
      <c r="E11" s="113">
        <v>20857.12</v>
      </c>
      <c r="F11" s="112">
        <f>SUM(G11:P11)</f>
        <v>20107</v>
      </c>
      <c r="G11" s="225">
        <v>2295</v>
      </c>
      <c r="H11" s="225">
        <v>2821</v>
      </c>
      <c r="I11" s="225">
        <v>1621</v>
      </c>
      <c r="J11" s="225">
        <v>2124</v>
      </c>
      <c r="K11" s="225">
        <v>1480</v>
      </c>
      <c r="L11" s="225">
        <v>1494</v>
      </c>
      <c r="M11" s="225">
        <v>1463</v>
      </c>
      <c r="N11" s="226">
        <v>1589</v>
      </c>
      <c r="O11" s="226">
        <v>3115</v>
      </c>
      <c r="P11" s="226">
        <v>2105</v>
      </c>
      <c r="Q11" s="114"/>
      <c r="R11" s="114"/>
      <c r="S11" s="115"/>
      <c r="T11" s="98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</row>
    <row r="12" spans="1:48" s="99" customFormat="1" ht="38.25" customHeight="1" x14ac:dyDescent="0.25">
      <c r="A12" s="91"/>
      <c r="B12" s="92"/>
      <c r="C12" s="93" t="s">
        <v>153</v>
      </c>
      <c r="D12" s="170" t="s">
        <v>186</v>
      </c>
      <c r="E12" s="94"/>
      <c r="F12" s="95">
        <f>SUM(G12:P12)</f>
        <v>5863</v>
      </c>
      <c r="G12" s="101">
        <v>664.04</v>
      </c>
      <c r="H12" s="101">
        <v>295.95</v>
      </c>
      <c r="I12" s="101">
        <v>537.16999999999996</v>
      </c>
      <c r="J12" s="101">
        <v>372.94</v>
      </c>
      <c r="K12" s="101">
        <v>335.54</v>
      </c>
      <c r="L12" s="102">
        <v>617.34</v>
      </c>
      <c r="M12" s="102">
        <v>612.41999999999996</v>
      </c>
      <c r="N12" s="102">
        <v>733.19</v>
      </c>
      <c r="O12" s="102">
        <v>1694.41</v>
      </c>
      <c r="P12" s="101"/>
      <c r="Q12" s="103"/>
      <c r="R12" s="104"/>
      <c r="S12" s="97"/>
      <c r="T12" s="98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</row>
    <row r="13" spans="1:48" s="99" customFormat="1" ht="16.5" hidden="1" thickBot="1" x14ac:dyDescent="0.3">
      <c r="A13" s="91"/>
      <c r="B13" s="92"/>
      <c r="C13" s="93" t="s">
        <v>153</v>
      </c>
      <c r="D13" s="173" t="s">
        <v>3</v>
      </c>
      <c r="E13" s="94"/>
      <c r="F13" s="143">
        <f>SUM(G13:P13)</f>
        <v>0</v>
      </c>
      <c r="G13" s="116"/>
      <c r="H13" s="116"/>
      <c r="I13" s="116"/>
      <c r="J13" s="116"/>
      <c r="K13" s="116"/>
      <c r="L13" s="116"/>
      <c r="M13" s="116"/>
      <c r="N13" s="144"/>
      <c r="O13" s="144"/>
      <c r="P13" s="145"/>
      <c r="Q13" s="142"/>
      <c r="R13" s="104"/>
      <c r="S13" s="115"/>
      <c r="T13" s="98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</row>
    <row r="14" spans="1:48" s="97" customFormat="1" ht="39" hidden="1" x14ac:dyDescent="0.25">
      <c r="C14" s="93" t="s">
        <v>162</v>
      </c>
      <c r="D14" s="174" t="s">
        <v>163</v>
      </c>
      <c r="E14" s="94"/>
      <c r="F14" s="143">
        <f>SUM(G14:P14)</f>
        <v>0</v>
      </c>
      <c r="G14" s="116"/>
      <c r="H14" s="116"/>
      <c r="I14" s="116"/>
      <c r="J14" s="116"/>
      <c r="K14" s="116"/>
      <c r="L14" s="116"/>
      <c r="M14" s="116"/>
      <c r="N14" s="144"/>
      <c r="O14" s="144"/>
      <c r="P14" s="168"/>
      <c r="Q14" s="167"/>
      <c r="R14" s="167"/>
      <c r="S14" s="115"/>
      <c r="T14" s="98"/>
    </row>
    <row r="15" spans="1:48" s="97" customFormat="1" ht="15.75" hidden="1" x14ac:dyDescent="0.25">
      <c r="C15" s="93" t="s">
        <v>164</v>
      </c>
      <c r="D15" s="173" t="s">
        <v>165</v>
      </c>
      <c r="E15" s="94"/>
      <c r="F15" s="143"/>
      <c r="G15" s="116"/>
      <c r="H15" s="116"/>
      <c r="I15" s="116"/>
      <c r="J15" s="116"/>
      <c r="K15" s="116"/>
      <c r="L15" s="116"/>
      <c r="M15" s="116"/>
      <c r="N15" s="144"/>
      <c r="O15" s="144"/>
      <c r="P15" s="168"/>
      <c r="Q15" s="167"/>
      <c r="R15" s="167"/>
      <c r="S15" s="115"/>
      <c r="T15" s="98"/>
    </row>
    <row r="16" spans="1:48" s="146" customFormat="1" ht="27.75" customHeight="1" x14ac:dyDescent="0.2">
      <c r="C16" s="147"/>
      <c r="D16" s="147" t="s">
        <v>159</v>
      </c>
      <c r="E16" s="147"/>
      <c r="F16" s="148">
        <f t="shared" ref="F16:P16" si="3">F7+F10</f>
        <v>26508.799999999999</v>
      </c>
      <c r="G16" s="148">
        <f t="shared" si="3"/>
        <v>3027.24</v>
      </c>
      <c r="H16" s="148">
        <f t="shared" si="3"/>
        <v>3185.1499999999996</v>
      </c>
      <c r="I16" s="148">
        <f t="shared" si="3"/>
        <v>2211.37</v>
      </c>
      <c r="J16" s="148">
        <f t="shared" si="3"/>
        <v>2565.14</v>
      </c>
      <c r="K16" s="148">
        <f t="shared" si="3"/>
        <v>1868.74</v>
      </c>
      <c r="L16" s="148">
        <f t="shared" si="3"/>
        <v>2164.54</v>
      </c>
      <c r="M16" s="148">
        <f t="shared" si="3"/>
        <v>2128.62</v>
      </c>
      <c r="N16" s="148">
        <f t="shared" si="3"/>
        <v>2375.39</v>
      </c>
      <c r="O16" s="148">
        <f t="shared" si="3"/>
        <v>4877.6099999999997</v>
      </c>
      <c r="P16" s="148">
        <f t="shared" si="3"/>
        <v>2105</v>
      </c>
    </row>
    <row r="17" spans="3:48" x14ac:dyDescent="0.2">
      <c r="C17" s="119"/>
      <c r="D17" s="119"/>
      <c r="E17" s="119"/>
      <c r="F17" s="118"/>
      <c r="G17" s="118"/>
      <c r="H17" s="119"/>
      <c r="I17" s="119"/>
      <c r="J17" s="119"/>
      <c r="K17" s="119"/>
      <c r="L17" s="119"/>
      <c r="M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</row>
  </sheetData>
  <mergeCells count="7">
    <mergeCell ref="K1:M1"/>
    <mergeCell ref="N1:P1"/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60" zoomScaleNormal="55" workbookViewId="0">
      <pane xSplit="4" ySplit="8" topLeftCell="E12" activePane="bottomRight" state="frozen"/>
      <selection pane="topRight" activeCell="F1" sqref="F1"/>
      <selection pane="bottomLeft" activeCell="A9" sqref="A9"/>
      <selection pane="bottomRight" activeCell="C6" sqref="C6:C8"/>
    </sheetView>
  </sheetViews>
  <sheetFormatPr defaultRowHeight="15.75" x14ac:dyDescent="0.25"/>
  <cols>
    <col min="1" max="1" width="27.85546875" customWidth="1"/>
    <col min="2" max="2" width="50.140625" style="12" customWidth="1"/>
    <col min="3" max="3" width="67.42578125" style="12" customWidth="1"/>
    <col min="4" max="4" width="0.28515625" customWidth="1"/>
    <col min="5" max="8" width="23.140625" customWidth="1"/>
    <col min="9" max="9" width="14.85546875" style="5" customWidth="1"/>
    <col min="10" max="10" width="15.85546875" style="5" customWidth="1"/>
    <col min="11" max="11" width="19.140625" style="5" customWidth="1"/>
    <col min="12" max="12" width="13.42578125" style="5" customWidth="1"/>
    <col min="249" max="249" width="27.85546875" customWidth="1"/>
    <col min="250" max="250" width="42.28515625" customWidth="1"/>
    <col min="251" max="251" width="69.140625" customWidth="1"/>
    <col min="252" max="252" width="0.28515625" customWidth="1"/>
    <col min="253" max="256" width="0" hidden="1" customWidth="1"/>
    <col min="257" max="257" width="17.7109375" customWidth="1"/>
    <col min="258" max="258" width="16.28515625" customWidth="1"/>
    <col min="259" max="259" width="15.28515625" customWidth="1"/>
    <col min="260" max="260" width="12" customWidth="1"/>
    <col min="261" max="261" width="16.28515625" customWidth="1"/>
    <col min="262" max="262" width="14.85546875" customWidth="1"/>
    <col min="263" max="263" width="15.28515625" customWidth="1"/>
    <col min="264" max="264" width="16" customWidth="1"/>
    <col min="265" max="265" width="21.140625" customWidth="1"/>
    <col min="266" max="267" width="18.5703125" customWidth="1"/>
    <col min="268" max="268" width="17.7109375" customWidth="1"/>
    <col min="505" max="505" width="27.85546875" customWidth="1"/>
    <col min="506" max="506" width="42.28515625" customWidth="1"/>
    <col min="507" max="507" width="69.140625" customWidth="1"/>
    <col min="508" max="508" width="0.28515625" customWidth="1"/>
    <col min="509" max="512" width="0" hidden="1" customWidth="1"/>
    <col min="513" max="513" width="17.7109375" customWidth="1"/>
    <col min="514" max="514" width="16.28515625" customWidth="1"/>
    <col min="515" max="515" width="15.28515625" customWidth="1"/>
    <col min="516" max="516" width="12" customWidth="1"/>
    <col min="517" max="517" width="16.28515625" customWidth="1"/>
    <col min="518" max="518" width="14.85546875" customWidth="1"/>
    <col min="519" max="519" width="15.28515625" customWidth="1"/>
    <col min="520" max="520" width="16" customWidth="1"/>
    <col min="521" max="521" width="21.140625" customWidth="1"/>
    <col min="522" max="523" width="18.5703125" customWidth="1"/>
    <col min="524" max="524" width="17.7109375" customWidth="1"/>
    <col min="761" max="761" width="27.85546875" customWidth="1"/>
    <col min="762" max="762" width="42.28515625" customWidth="1"/>
    <col min="763" max="763" width="69.140625" customWidth="1"/>
    <col min="764" max="764" width="0.28515625" customWidth="1"/>
    <col min="765" max="768" width="0" hidden="1" customWidth="1"/>
    <col min="769" max="769" width="17.7109375" customWidth="1"/>
    <col min="770" max="770" width="16.28515625" customWidth="1"/>
    <col min="771" max="771" width="15.28515625" customWidth="1"/>
    <col min="772" max="772" width="12" customWidth="1"/>
    <col min="773" max="773" width="16.28515625" customWidth="1"/>
    <col min="774" max="774" width="14.85546875" customWidth="1"/>
    <col min="775" max="775" width="15.28515625" customWidth="1"/>
    <col min="776" max="776" width="16" customWidth="1"/>
    <col min="777" max="777" width="21.140625" customWidth="1"/>
    <col min="778" max="779" width="18.5703125" customWidth="1"/>
    <col min="780" max="780" width="17.7109375" customWidth="1"/>
    <col min="1017" max="1017" width="27.85546875" customWidth="1"/>
    <col min="1018" max="1018" width="42.28515625" customWidth="1"/>
    <col min="1019" max="1019" width="69.140625" customWidth="1"/>
    <col min="1020" max="1020" width="0.28515625" customWidth="1"/>
    <col min="1021" max="1024" width="0" hidden="1" customWidth="1"/>
    <col min="1025" max="1025" width="17.7109375" customWidth="1"/>
    <col min="1026" max="1026" width="16.28515625" customWidth="1"/>
    <col min="1027" max="1027" width="15.28515625" customWidth="1"/>
    <col min="1028" max="1028" width="12" customWidth="1"/>
    <col min="1029" max="1029" width="16.28515625" customWidth="1"/>
    <col min="1030" max="1030" width="14.85546875" customWidth="1"/>
    <col min="1031" max="1031" width="15.28515625" customWidth="1"/>
    <col min="1032" max="1032" width="16" customWidth="1"/>
    <col min="1033" max="1033" width="21.140625" customWidth="1"/>
    <col min="1034" max="1035" width="18.5703125" customWidth="1"/>
    <col min="1036" max="1036" width="17.7109375" customWidth="1"/>
    <col min="1273" max="1273" width="27.85546875" customWidth="1"/>
    <col min="1274" max="1274" width="42.28515625" customWidth="1"/>
    <col min="1275" max="1275" width="69.140625" customWidth="1"/>
    <col min="1276" max="1276" width="0.28515625" customWidth="1"/>
    <col min="1277" max="1280" width="0" hidden="1" customWidth="1"/>
    <col min="1281" max="1281" width="17.7109375" customWidth="1"/>
    <col min="1282" max="1282" width="16.28515625" customWidth="1"/>
    <col min="1283" max="1283" width="15.28515625" customWidth="1"/>
    <col min="1284" max="1284" width="12" customWidth="1"/>
    <col min="1285" max="1285" width="16.28515625" customWidth="1"/>
    <col min="1286" max="1286" width="14.85546875" customWidth="1"/>
    <col min="1287" max="1287" width="15.28515625" customWidth="1"/>
    <col min="1288" max="1288" width="16" customWidth="1"/>
    <col min="1289" max="1289" width="21.140625" customWidth="1"/>
    <col min="1290" max="1291" width="18.5703125" customWidth="1"/>
    <col min="1292" max="1292" width="17.7109375" customWidth="1"/>
    <col min="1529" max="1529" width="27.85546875" customWidth="1"/>
    <col min="1530" max="1530" width="42.28515625" customWidth="1"/>
    <col min="1531" max="1531" width="69.140625" customWidth="1"/>
    <col min="1532" max="1532" width="0.28515625" customWidth="1"/>
    <col min="1533" max="1536" width="0" hidden="1" customWidth="1"/>
    <col min="1537" max="1537" width="17.7109375" customWidth="1"/>
    <col min="1538" max="1538" width="16.28515625" customWidth="1"/>
    <col min="1539" max="1539" width="15.28515625" customWidth="1"/>
    <col min="1540" max="1540" width="12" customWidth="1"/>
    <col min="1541" max="1541" width="16.28515625" customWidth="1"/>
    <col min="1542" max="1542" width="14.85546875" customWidth="1"/>
    <col min="1543" max="1543" width="15.28515625" customWidth="1"/>
    <col min="1544" max="1544" width="16" customWidth="1"/>
    <col min="1545" max="1545" width="21.140625" customWidth="1"/>
    <col min="1546" max="1547" width="18.5703125" customWidth="1"/>
    <col min="1548" max="1548" width="17.7109375" customWidth="1"/>
    <col min="1785" max="1785" width="27.85546875" customWidth="1"/>
    <col min="1786" max="1786" width="42.28515625" customWidth="1"/>
    <col min="1787" max="1787" width="69.140625" customWidth="1"/>
    <col min="1788" max="1788" width="0.28515625" customWidth="1"/>
    <col min="1789" max="1792" width="0" hidden="1" customWidth="1"/>
    <col min="1793" max="1793" width="17.7109375" customWidth="1"/>
    <col min="1794" max="1794" width="16.28515625" customWidth="1"/>
    <col min="1795" max="1795" width="15.28515625" customWidth="1"/>
    <col min="1796" max="1796" width="12" customWidth="1"/>
    <col min="1797" max="1797" width="16.28515625" customWidth="1"/>
    <col min="1798" max="1798" width="14.85546875" customWidth="1"/>
    <col min="1799" max="1799" width="15.28515625" customWidth="1"/>
    <col min="1800" max="1800" width="16" customWidth="1"/>
    <col min="1801" max="1801" width="21.140625" customWidth="1"/>
    <col min="1802" max="1803" width="18.5703125" customWidth="1"/>
    <col min="1804" max="1804" width="17.7109375" customWidth="1"/>
    <col min="2041" max="2041" width="27.85546875" customWidth="1"/>
    <col min="2042" max="2042" width="42.28515625" customWidth="1"/>
    <col min="2043" max="2043" width="69.140625" customWidth="1"/>
    <col min="2044" max="2044" width="0.28515625" customWidth="1"/>
    <col min="2045" max="2048" width="0" hidden="1" customWidth="1"/>
    <col min="2049" max="2049" width="17.7109375" customWidth="1"/>
    <col min="2050" max="2050" width="16.28515625" customWidth="1"/>
    <col min="2051" max="2051" width="15.28515625" customWidth="1"/>
    <col min="2052" max="2052" width="12" customWidth="1"/>
    <col min="2053" max="2053" width="16.28515625" customWidth="1"/>
    <col min="2054" max="2054" width="14.85546875" customWidth="1"/>
    <col min="2055" max="2055" width="15.28515625" customWidth="1"/>
    <col min="2056" max="2056" width="16" customWidth="1"/>
    <col min="2057" max="2057" width="21.140625" customWidth="1"/>
    <col min="2058" max="2059" width="18.5703125" customWidth="1"/>
    <col min="2060" max="2060" width="17.7109375" customWidth="1"/>
    <col min="2297" max="2297" width="27.85546875" customWidth="1"/>
    <col min="2298" max="2298" width="42.28515625" customWidth="1"/>
    <col min="2299" max="2299" width="69.140625" customWidth="1"/>
    <col min="2300" max="2300" width="0.28515625" customWidth="1"/>
    <col min="2301" max="2304" width="0" hidden="1" customWidth="1"/>
    <col min="2305" max="2305" width="17.7109375" customWidth="1"/>
    <col min="2306" max="2306" width="16.28515625" customWidth="1"/>
    <col min="2307" max="2307" width="15.28515625" customWidth="1"/>
    <col min="2308" max="2308" width="12" customWidth="1"/>
    <col min="2309" max="2309" width="16.28515625" customWidth="1"/>
    <col min="2310" max="2310" width="14.85546875" customWidth="1"/>
    <col min="2311" max="2311" width="15.28515625" customWidth="1"/>
    <col min="2312" max="2312" width="16" customWidth="1"/>
    <col min="2313" max="2313" width="21.140625" customWidth="1"/>
    <col min="2314" max="2315" width="18.5703125" customWidth="1"/>
    <col min="2316" max="2316" width="17.7109375" customWidth="1"/>
    <col min="2553" max="2553" width="27.85546875" customWidth="1"/>
    <col min="2554" max="2554" width="42.28515625" customWidth="1"/>
    <col min="2555" max="2555" width="69.140625" customWidth="1"/>
    <col min="2556" max="2556" width="0.28515625" customWidth="1"/>
    <col min="2557" max="2560" width="0" hidden="1" customWidth="1"/>
    <col min="2561" max="2561" width="17.7109375" customWidth="1"/>
    <col min="2562" max="2562" width="16.28515625" customWidth="1"/>
    <col min="2563" max="2563" width="15.28515625" customWidth="1"/>
    <col min="2564" max="2564" width="12" customWidth="1"/>
    <col min="2565" max="2565" width="16.28515625" customWidth="1"/>
    <col min="2566" max="2566" width="14.85546875" customWidth="1"/>
    <col min="2567" max="2567" width="15.28515625" customWidth="1"/>
    <col min="2568" max="2568" width="16" customWidth="1"/>
    <col min="2569" max="2569" width="21.140625" customWidth="1"/>
    <col min="2570" max="2571" width="18.5703125" customWidth="1"/>
    <col min="2572" max="2572" width="17.7109375" customWidth="1"/>
    <col min="2809" max="2809" width="27.85546875" customWidth="1"/>
    <col min="2810" max="2810" width="42.28515625" customWidth="1"/>
    <col min="2811" max="2811" width="69.140625" customWidth="1"/>
    <col min="2812" max="2812" width="0.28515625" customWidth="1"/>
    <col min="2813" max="2816" width="0" hidden="1" customWidth="1"/>
    <col min="2817" max="2817" width="17.7109375" customWidth="1"/>
    <col min="2818" max="2818" width="16.28515625" customWidth="1"/>
    <col min="2819" max="2819" width="15.28515625" customWidth="1"/>
    <col min="2820" max="2820" width="12" customWidth="1"/>
    <col min="2821" max="2821" width="16.28515625" customWidth="1"/>
    <col min="2822" max="2822" width="14.85546875" customWidth="1"/>
    <col min="2823" max="2823" width="15.28515625" customWidth="1"/>
    <col min="2824" max="2824" width="16" customWidth="1"/>
    <col min="2825" max="2825" width="21.140625" customWidth="1"/>
    <col min="2826" max="2827" width="18.5703125" customWidth="1"/>
    <col min="2828" max="2828" width="17.7109375" customWidth="1"/>
    <col min="3065" max="3065" width="27.85546875" customWidth="1"/>
    <col min="3066" max="3066" width="42.28515625" customWidth="1"/>
    <col min="3067" max="3067" width="69.140625" customWidth="1"/>
    <col min="3068" max="3068" width="0.28515625" customWidth="1"/>
    <col min="3069" max="3072" width="0" hidden="1" customWidth="1"/>
    <col min="3073" max="3073" width="17.7109375" customWidth="1"/>
    <col min="3074" max="3074" width="16.28515625" customWidth="1"/>
    <col min="3075" max="3075" width="15.28515625" customWidth="1"/>
    <col min="3076" max="3076" width="12" customWidth="1"/>
    <col min="3077" max="3077" width="16.28515625" customWidth="1"/>
    <col min="3078" max="3078" width="14.85546875" customWidth="1"/>
    <col min="3079" max="3079" width="15.28515625" customWidth="1"/>
    <col min="3080" max="3080" width="16" customWidth="1"/>
    <col min="3081" max="3081" width="21.140625" customWidth="1"/>
    <col min="3082" max="3083" width="18.5703125" customWidth="1"/>
    <col min="3084" max="3084" width="17.7109375" customWidth="1"/>
    <col min="3321" max="3321" width="27.85546875" customWidth="1"/>
    <col min="3322" max="3322" width="42.28515625" customWidth="1"/>
    <col min="3323" max="3323" width="69.140625" customWidth="1"/>
    <col min="3324" max="3324" width="0.28515625" customWidth="1"/>
    <col min="3325" max="3328" width="0" hidden="1" customWidth="1"/>
    <col min="3329" max="3329" width="17.7109375" customWidth="1"/>
    <col min="3330" max="3330" width="16.28515625" customWidth="1"/>
    <col min="3331" max="3331" width="15.28515625" customWidth="1"/>
    <col min="3332" max="3332" width="12" customWidth="1"/>
    <col min="3333" max="3333" width="16.28515625" customWidth="1"/>
    <col min="3334" max="3334" width="14.85546875" customWidth="1"/>
    <col min="3335" max="3335" width="15.28515625" customWidth="1"/>
    <col min="3336" max="3336" width="16" customWidth="1"/>
    <col min="3337" max="3337" width="21.140625" customWidth="1"/>
    <col min="3338" max="3339" width="18.5703125" customWidth="1"/>
    <col min="3340" max="3340" width="17.7109375" customWidth="1"/>
    <col min="3577" max="3577" width="27.85546875" customWidth="1"/>
    <col min="3578" max="3578" width="42.28515625" customWidth="1"/>
    <col min="3579" max="3579" width="69.140625" customWidth="1"/>
    <col min="3580" max="3580" width="0.28515625" customWidth="1"/>
    <col min="3581" max="3584" width="0" hidden="1" customWidth="1"/>
    <col min="3585" max="3585" width="17.7109375" customWidth="1"/>
    <col min="3586" max="3586" width="16.28515625" customWidth="1"/>
    <col min="3587" max="3587" width="15.28515625" customWidth="1"/>
    <col min="3588" max="3588" width="12" customWidth="1"/>
    <col min="3589" max="3589" width="16.28515625" customWidth="1"/>
    <col min="3590" max="3590" width="14.85546875" customWidth="1"/>
    <col min="3591" max="3591" width="15.28515625" customWidth="1"/>
    <col min="3592" max="3592" width="16" customWidth="1"/>
    <col min="3593" max="3593" width="21.140625" customWidth="1"/>
    <col min="3594" max="3595" width="18.5703125" customWidth="1"/>
    <col min="3596" max="3596" width="17.7109375" customWidth="1"/>
    <col min="3833" max="3833" width="27.85546875" customWidth="1"/>
    <col min="3834" max="3834" width="42.28515625" customWidth="1"/>
    <col min="3835" max="3835" width="69.140625" customWidth="1"/>
    <col min="3836" max="3836" width="0.28515625" customWidth="1"/>
    <col min="3837" max="3840" width="0" hidden="1" customWidth="1"/>
    <col min="3841" max="3841" width="17.7109375" customWidth="1"/>
    <col min="3842" max="3842" width="16.28515625" customWidth="1"/>
    <col min="3843" max="3843" width="15.28515625" customWidth="1"/>
    <col min="3844" max="3844" width="12" customWidth="1"/>
    <col min="3845" max="3845" width="16.28515625" customWidth="1"/>
    <col min="3846" max="3846" width="14.85546875" customWidth="1"/>
    <col min="3847" max="3847" width="15.28515625" customWidth="1"/>
    <col min="3848" max="3848" width="16" customWidth="1"/>
    <col min="3849" max="3849" width="21.140625" customWidth="1"/>
    <col min="3850" max="3851" width="18.5703125" customWidth="1"/>
    <col min="3852" max="3852" width="17.7109375" customWidth="1"/>
    <col min="4089" max="4089" width="27.85546875" customWidth="1"/>
    <col min="4090" max="4090" width="42.28515625" customWidth="1"/>
    <col min="4091" max="4091" width="69.140625" customWidth="1"/>
    <col min="4092" max="4092" width="0.28515625" customWidth="1"/>
    <col min="4093" max="4096" width="0" hidden="1" customWidth="1"/>
    <col min="4097" max="4097" width="17.7109375" customWidth="1"/>
    <col min="4098" max="4098" width="16.28515625" customWidth="1"/>
    <col min="4099" max="4099" width="15.28515625" customWidth="1"/>
    <col min="4100" max="4100" width="12" customWidth="1"/>
    <col min="4101" max="4101" width="16.28515625" customWidth="1"/>
    <col min="4102" max="4102" width="14.85546875" customWidth="1"/>
    <col min="4103" max="4103" width="15.28515625" customWidth="1"/>
    <col min="4104" max="4104" width="16" customWidth="1"/>
    <col min="4105" max="4105" width="21.140625" customWidth="1"/>
    <col min="4106" max="4107" width="18.5703125" customWidth="1"/>
    <col min="4108" max="4108" width="17.7109375" customWidth="1"/>
    <col min="4345" max="4345" width="27.85546875" customWidth="1"/>
    <col min="4346" max="4346" width="42.28515625" customWidth="1"/>
    <col min="4347" max="4347" width="69.140625" customWidth="1"/>
    <col min="4348" max="4348" width="0.28515625" customWidth="1"/>
    <col min="4349" max="4352" width="0" hidden="1" customWidth="1"/>
    <col min="4353" max="4353" width="17.7109375" customWidth="1"/>
    <col min="4354" max="4354" width="16.28515625" customWidth="1"/>
    <col min="4355" max="4355" width="15.28515625" customWidth="1"/>
    <col min="4356" max="4356" width="12" customWidth="1"/>
    <col min="4357" max="4357" width="16.28515625" customWidth="1"/>
    <col min="4358" max="4358" width="14.85546875" customWidth="1"/>
    <col min="4359" max="4359" width="15.28515625" customWidth="1"/>
    <col min="4360" max="4360" width="16" customWidth="1"/>
    <col min="4361" max="4361" width="21.140625" customWidth="1"/>
    <col min="4362" max="4363" width="18.5703125" customWidth="1"/>
    <col min="4364" max="4364" width="17.7109375" customWidth="1"/>
    <col min="4601" max="4601" width="27.85546875" customWidth="1"/>
    <col min="4602" max="4602" width="42.28515625" customWidth="1"/>
    <col min="4603" max="4603" width="69.140625" customWidth="1"/>
    <col min="4604" max="4604" width="0.28515625" customWidth="1"/>
    <col min="4605" max="4608" width="0" hidden="1" customWidth="1"/>
    <col min="4609" max="4609" width="17.7109375" customWidth="1"/>
    <col min="4610" max="4610" width="16.28515625" customWidth="1"/>
    <col min="4611" max="4611" width="15.28515625" customWidth="1"/>
    <col min="4612" max="4612" width="12" customWidth="1"/>
    <col min="4613" max="4613" width="16.28515625" customWidth="1"/>
    <col min="4614" max="4614" width="14.85546875" customWidth="1"/>
    <col min="4615" max="4615" width="15.28515625" customWidth="1"/>
    <col min="4616" max="4616" width="16" customWidth="1"/>
    <col min="4617" max="4617" width="21.140625" customWidth="1"/>
    <col min="4618" max="4619" width="18.5703125" customWidth="1"/>
    <col min="4620" max="4620" width="17.7109375" customWidth="1"/>
    <col min="4857" max="4857" width="27.85546875" customWidth="1"/>
    <col min="4858" max="4858" width="42.28515625" customWidth="1"/>
    <col min="4859" max="4859" width="69.140625" customWidth="1"/>
    <col min="4860" max="4860" width="0.28515625" customWidth="1"/>
    <col min="4861" max="4864" width="0" hidden="1" customWidth="1"/>
    <col min="4865" max="4865" width="17.7109375" customWidth="1"/>
    <col min="4866" max="4866" width="16.28515625" customWidth="1"/>
    <col min="4867" max="4867" width="15.28515625" customWidth="1"/>
    <col min="4868" max="4868" width="12" customWidth="1"/>
    <col min="4869" max="4869" width="16.28515625" customWidth="1"/>
    <col min="4870" max="4870" width="14.85546875" customWidth="1"/>
    <col min="4871" max="4871" width="15.28515625" customWidth="1"/>
    <col min="4872" max="4872" width="16" customWidth="1"/>
    <col min="4873" max="4873" width="21.140625" customWidth="1"/>
    <col min="4874" max="4875" width="18.5703125" customWidth="1"/>
    <col min="4876" max="4876" width="17.7109375" customWidth="1"/>
    <col min="5113" max="5113" width="27.85546875" customWidth="1"/>
    <col min="5114" max="5114" width="42.28515625" customWidth="1"/>
    <col min="5115" max="5115" width="69.140625" customWidth="1"/>
    <col min="5116" max="5116" width="0.28515625" customWidth="1"/>
    <col min="5117" max="5120" width="0" hidden="1" customWidth="1"/>
    <col min="5121" max="5121" width="17.7109375" customWidth="1"/>
    <col min="5122" max="5122" width="16.28515625" customWidth="1"/>
    <col min="5123" max="5123" width="15.28515625" customWidth="1"/>
    <col min="5124" max="5124" width="12" customWidth="1"/>
    <col min="5125" max="5125" width="16.28515625" customWidth="1"/>
    <col min="5126" max="5126" width="14.85546875" customWidth="1"/>
    <col min="5127" max="5127" width="15.28515625" customWidth="1"/>
    <col min="5128" max="5128" width="16" customWidth="1"/>
    <col min="5129" max="5129" width="21.140625" customWidth="1"/>
    <col min="5130" max="5131" width="18.5703125" customWidth="1"/>
    <col min="5132" max="5132" width="17.7109375" customWidth="1"/>
    <col min="5369" max="5369" width="27.85546875" customWidth="1"/>
    <col min="5370" max="5370" width="42.28515625" customWidth="1"/>
    <col min="5371" max="5371" width="69.140625" customWidth="1"/>
    <col min="5372" max="5372" width="0.28515625" customWidth="1"/>
    <col min="5373" max="5376" width="0" hidden="1" customWidth="1"/>
    <col min="5377" max="5377" width="17.7109375" customWidth="1"/>
    <col min="5378" max="5378" width="16.28515625" customWidth="1"/>
    <col min="5379" max="5379" width="15.28515625" customWidth="1"/>
    <col min="5380" max="5380" width="12" customWidth="1"/>
    <col min="5381" max="5381" width="16.28515625" customWidth="1"/>
    <col min="5382" max="5382" width="14.85546875" customWidth="1"/>
    <col min="5383" max="5383" width="15.28515625" customWidth="1"/>
    <col min="5384" max="5384" width="16" customWidth="1"/>
    <col min="5385" max="5385" width="21.140625" customWidth="1"/>
    <col min="5386" max="5387" width="18.5703125" customWidth="1"/>
    <col min="5388" max="5388" width="17.7109375" customWidth="1"/>
    <col min="5625" max="5625" width="27.85546875" customWidth="1"/>
    <col min="5626" max="5626" width="42.28515625" customWidth="1"/>
    <col min="5627" max="5627" width="69.140625" customWidth="1"/>
    <col min="5628" max="5628" width="0.28515625" customWidth="1"/>
    <col min="5629" max="5632" width="0" hidden="1" customWidth="1"/>
    <col min="5633" max="5633" width="17.7109375" customWidth="1"/>
    <col min="5634" max="5634" width="16.28515625" customWidth="1"/>
    <col min="5635" max="5635" width="15.28515625" customWidth="1"/>
    <col min="5636" max="5636" width="12" customWidth="1"/>
    <col min="5637" max="5637" width="16.28515625" customWidth="1"/>
    <col min="5638" max="5638" width="14.85546875" customWidth="1"/>
    <col min="5639" max="5639" width="15.28515625" customWidth="1"/>
    <col min="5640" max="5640" width="16" customWidth="1"/>
    <col min="5641" max="5641" width="21.140625" customWidth="1"/>
    <col min="5642" max="5643" width="18.5703125" customWidth="1"/>
    <col min="5644" max="5644" width="17.7109375" customWidth="1"/>
    <col min="5881" max="5881" width="27.85546875" customWidth="1"/>
    <col min="5882" max="5882" width="42.28515625" customWidth="1"/>
    <col min="5883" max="5883" width="69.140625" customWidth="1"/>
    <col min="5884" max="5884" width="0.28515625" customWidth="1"/>
    <col min="5885" max="5888" width="0" hidden="1" customWidth="1"/>
    <col min="5889" max="5889" width="17.7109375" customWidth="1"/>
    <col min="5890" max="5890" width="16.28515625" customWidth="1"/>
    <col min="5891" max="5891" width="15.28515625" customWidth="1"/>
    <col min="5892" max="5892" width="12" customWidth="1"/>
    <col min="5893" max="5893" width="16.28515625" customWidth="1"/>
    <col min="5894" max="5894" width="14.85546875" customWidth="1"/>
    <col min="5895" max="5895" width="15.28515625" customWidth="1"/>
    <col min="5896" max="5896" width="16" customWidth="1"/>
    <col min="5897" max="5897" width="21.140625" customWidth="1"/>
    <col min="5898" max="5899" width="18.5703125" customWidth="1"/>
    <col min="5900" max="5900" width="17.7109375" customWidth="1"/>
    <col min="6137" max="6137" width="27.85546875" customWidth="1"/>
    <col min="6138" max="6138" width="42.28515625" customWidth="1"/>
    <col min="6139" max="6139" width="69.140625" customWidth="1"/>
    <col min="6140" max="6140" width="0.28515625" customWidth="1"/>
    <col min="6141" max="6144" width="0" hidden="1" customWidth="1"/>
    <col min="6145" max="6145" width="17.7109375" customWidth="1"/>
    <col min="6146" max="6146" width="16.28515625" customWidth="1"/>
    <col min="6147" max="6147" width="15.28515625" customWidth="1"/>
    <col min="6148" max="6148" width="12" customWidth="1"/>
    <col min="6149" max="6149" width="16.28515625" customWidth="1"/>
    <col min="6150" max="6150" width="14.85546875" customWidth="1"/>
    <col min="6151" max="6151" width="15.28515625" customWidth="1"/>
    <col min="6152" max="6152" width="16" customWidth="1"/>
    <col min="6153" max="6153" width="21.140625" customWidth="1"/>
    <col min="6154" max="6155" width="18.5703125" customWidth="1"/>
    <col min="6156" max="6156" width="17.7109375" customWidth="1"/>
    <col min="6393" max="6393" width="27.85546875" customWidth="1"/>
    <col min="6394" max="6394" width="42.28515625" customWidth="1"/>
    <col min="6395" max="6395" width="69.140625" customWidth="1"/>
    <col min="6396" max="6396" width="0.28515625" customWidth="1"/>
    <col min="6397" max="6400" width="0" hidden="1" customWidth="1"/>
    <col min="6401" max="6401" width="17.7109375" customWidth="1"/>
    <col min="6402" max="6402" width="16.28515625" customWidth="1"/>
    <col min="6403" max="6403" width="15.28515625" customWidth="1"/>
    <col min="6404" max="6404" width="12" customWidth="1"/>
    <col min="6405" max="6405" width="16.28515625" customWidth="1"/>
    <col min="6406" max="6406" width="14.85546875" customWidth="1"/>
    <col min="6407" max="6407" width="15.28515625" customWidth="1"/>
    <col min="6408" max="6408" width="16" customWidth="1"/>
    <col min="6409" max="6409" width="21.140625" customWidth="1"/>
    <col min="6410" max="6411" width="18.5703125" customWidth="1"/>
    <col min="6412" max="6412" width="17.7109375" customWidth="1"/>
    <col min="6649" max="6649" width="27.85546875" customWidth="1"/>
    <col min="6650" max="6650" width="42.28515625" customWidth="1"/>
    <col min="6651" max="6651" width="69.140625" customWidth="1"/>
    <col min="6652" max="6652" width="0.28515625" customWidth="1"/>
    <col min="6653" max="6656" width="0" hidden="1" customWidth="1"/>
    <col min="6657" max="6657" width="17.7109375" customWidth="1"/>
    <col min="6658" max="6658" width="16.28515625" customWidth="1"/>
    <col min="6659" max="6659" width="15.28515625" customWidth="1"/>
    <col min="6660" max="6660" width="12" customWidth="1"/>
    <col min="6661" max="6661" width="16.28515625" customWidth="1"/>
    <col min="6662" max="6662" width="14.85546875" customWidth="1"/>
    <col min="6663" max="6663" width="15.28515625" customWidth="1"/>
    <col min="6664" max="6664" width="16" customWidth="1"/>
    <col min="6665" max="6665" width="21.140625" customWidth="1"/>
    <col min="6666" max="6667" width="18.5703125" customWidth="1"/>
    <col min="6668" max="6668" width="17.7109375" customWidth="1"/>
    <col min="6905" max="6905" width="27.85546875" customWidth="1"/>
    <col min="6906" max="6906" width="42.28515625" customWidth="1"/>
    <col min="6907" max="6907" width="69.140625" customWidth="1"/>
    <col min="6908" max="6908" width="0.28515625" customWidth="1"/>
    <col min="6909" max="6912" width="0" hidden="1" customWidth="1"/>
    <col min="6913" max="6913" width="17.7109375" customWidth="1"/>
    <col min="6914" max="6914" width="16.28515625" customWidth="1"/>
    <col min="6915" max="6915" width="15.28515625" customWidth="1"/>
    <col min="6916" max="6916" width="12" customWidth="1"/>
    <col min="6917" max="6917" width="16.28515625" customWidth="1"/>
    <col min="6918" max="6918" width="14.85546875" customWidth="1"/>
    <col min="6919" max="6919" width="15.28515625" customWidth="1"/>
    <col min="6920" max="6920" width="16" customWidth="1"/>
    <col min="6921" max="6921" width="21.140625" customWidth="1"/>
    <col min="6922" max="6923" width="18.5703125" customWidth="1"/>
    <col min="6924" max="6924" width="17.7109375" customWidth="1"/>
    <col min="7161" max="7161" width="27.85546875" customWidth="1"/>
    <col min="7162" max="7162" width="42.28515625" customWidth="1"/>
    <col min="7163" max="7163" width="69.140625" customWidth="1"/>
    <col min="7164" max="7164" width="0.28515625" customWidth="1"/>
    <col min="7165" max="7168" width="0" hidden="1" customWidth="1"/>
    <col min="7169" max="7169" width="17.7109375" customWidth="1"/>
    <col min="7170" max="7170" width="16.28515625" customWidth="1"/>
    <col min="7171" max="7171" width="15.28515625" customWidth="1"/>
    <col min="7172" max="7172" width="12" customWidth="1"/>
    <col min="7173" max="7173" width="16.28515625" customWidth="1"/>
    <col min="7174" max="7174" width="14.85546875" customWidth="1"/>
    <col min="7175" max="7175" width="15.28515625" customWidth="1"/>
    <col min="7176" max="7176" width="16" customWidth="1"/>
    <col min="7177" max="7177" width="21.140625" customWidth="1"/>
    <col min="7178" max="7179" width="18.5703125" customWidth="1"/>
    <col min="7180" max="7180" width="17.7109375" customWidth="1"/>
    <col min="7417" max="7417" width="27.85546875" customWidth="1"/>
    <col min="7418" max="7418" width="42.28515625" customWidth="1"/>
    <col min="7419" max="7419" width="69.140625" customWidth="1"/>
    <col min="7420" max="7420" width="0.28515625" customWidth="1"/>
    <col min="7421" max="7424" width="0" hidden="1" customWidth="1"/>
    <col min="7425" max="7425" width="17.7109375" customWidth="1"/>
    <col min="7426" max="7426" width="16.28515625" customWidth="1"/>
    <col min="7427" max="7427" width="15.28515625" customWidth="1"/>
    <col min="7428" max="7428" width="12" customWidth="1"/>
    <col min="7429" max="7429" width="16.28515625" customWidth="1"/>
    <col min="7430" max="7430" width="14.85546875" customWidth="1"/>
    <col min="7431" max="7431" width="15.28515625" customWidth="1"/>
    <col min="7432" max="7432" width="16" customWidth="1"/>
    <col min="7433" max="7433" width="21.140625" customWidth="1"/>
    <col min="7434" max="7435" width="18.5703125" customWidth="1"/>
    <col min="7436" max="7436" width="17.7109375" customWidth="1"/>
    <col min="7673" max="7673" width="27.85546875" customWidth="1"/>
    <col min="7674" max="7674" width="42.28515625" customWidth="1"/>
    <col min="7675" max="7675" width="69.140625" customWidth="1"/>
    <col min="7676" max="7676" width="0.28515625" customWidth="1"/>
    <col min="7677" max="7680" width="0" hidden="1" customWidth="1"/>
    <col min="7681" max="7681" width="17.7109375" customWidth="1"/>
    <col min="7682" max="7682" width="16.28515625" customWidth="1"/>
    <col min="7683" max="7683" width="15.28515625" customWidth="1"/>
    <col min="7684" max="7684" width="12" customWidth="1"/>
    <col min="7685" max="7685" width="16.28515625" customWidth="1"/>
    <col min="7686" max="7686" width="14.85546875" customWidth="1"/>
    <col min="7687" max="7687" width="15.28515625" customWidth="1"/>
    <col min="7688" max="7688" width="16" customWidth="1"/>
    <col min="7689" max="7689" width="21.140625" customWidth="1"/>
    <col min="7690" max="7691" width="18.5703125" customWidth="1"/>
    <col min="7692" max="7692" width="17.7109375" customWidth="1"/>
    <col min="7929" max="7929" width="27.85546875" customWidth="1"/>
    <col min="7930" max="7930" width="42.28515625" customWidth="1"/>
    <col min="7931" max="7931" width="69.140625" customWidth="1"/>
    <col min="7932" max="7932" width="0.28515625" customWidth="1"/>
    <col min="7933" max="7936" width="0" hidden="1" customWidth="1"/>
    <col min="7937" max="7937" width="17.7109375" customWidth="1"/>
    <col min="7938" max="7938" width="16.28515625" customWidth="1"/>
    <col min="7939" max="7939" width="15.28515625" customWidth="1"/>
    <col min="7940" max="7940" width="12" customWidth="1"/>
    <col min="7941" max="7941" width="16.28515625" customWidth="1"/>
    <col min="7942" max="7942" width="14.85546875" customWidth="1"/>
    <col min="7943" max="7943" width="15.28515625" customWidth="1"/>
    <col min="7944" max="7944" width="16" customWidth="1"/>
    <col min="7945" max="7945" width="21.140625" customWidth="1"/>
    <col min="7946" max="7947" width="18.5703125" customWidth="1"/>
    <col min="7948" max="7948" width="17.7109375" customWidth="1"/>
    <col min="8185" max="8185" width="27.85546875" customWidth="1"/>
    <col min="8186" max="8186" width="42.28515625" customWidth="1"/>
    <col min="8187" max="8187" width="69.140625" customWidth="1"/>
    <col min="8188" max="8188" width="0.28515625" customWidth="1"/>
    <col min="8189" max="8192" width="0" hidden="1" customWidth="1"/>
    <col min="8193" max="8193" width="17.7109375" customWidth="1"/>
    <col min="8194" max="8194" width="16.28515625" customWidth="1"/>
    <col min="8195" max="8195" width="15.28515625" customWidth="1"/>
    <col min="8196" max="8196" width="12" customWidth="1"/>
    <col min="8197" max="8197" width="16.28515625" customWidth="1"/>
    <col min="8198" max="8198" width="14.85546875" customWidth="1"/>
    <col min="8199" max="8199" width="15.28515625" customWidth="1"/>
    <col min="8200" max="8200" width="16" customWidth="1"/>
    <col min="8201" max="8201" width="21.140625" customWidth="1"/>
    <col min="8202" max="8203" width="18.5703125" customWidth="1"/>
    <col min="8204" max="8204" width="17.7109375" customWidth="1"/>
    <col min="8441" max="8441" width="27.85546875" customWidth="1"/>
    <col min="8442" max="8442" width="42.28515625" customWidth="1"/>
    <col min="8443" max="8443" width="69.140625" customWidth="1"/>
    <col min="8444" max="8444" width="0.28515625" customWidth="1"/>
    <col min="8445" max="8448" width="0" hidden="1" customWidth="1"/>
    <col min="8449" max="8449" width="17.7109375" customWidth="1"/>
    <col min="8450" max="8450" width="16.28515625" customWidth="1"/>
    <col min="8451" max="8451" width="15.28515625" customWidth="1"/>
    <col min="8452" max="8452" width="12" customWidth="1"/>
    <col min="8453" max="8453" width="16.28515625" customWidth="1"/>
    <col min="8454" max="8454" width="14.85546875" customWidth="1"/>
    <col min="8455" max="8455" width="15.28515625" customWidth="1"/>
    <col min="8456" max="8456" width="16" customWidth="1"/>
    <col min="8457" max="8457" width="21.140625" customWidth="1"/>
    <col min="8458" max="8459" width="18.5703125" customWidth="1"/>
    <col min="8460" max="8460" width="17.7109375" customWidth="1"/>
    <col min="8697" max="8697" width="27.85546875" customWidth="1"/>
    <col min="8698" max="8698" width="42.28515625" customWidth="1"/>
    <col min="8699" max="8699" width="69.140625" customWidth="1"/>
    <col min="8700" max="8700" width="0.28515625" customWidth="1"/>
    <col min="8701" max="8704" width="0" hidden="1" customWidth="1"/>
    <col min="8705" max="8705" width="17.7109375" customWidth="1"/>
    <col min="8706" max="8706" width="16.28515625" customWidth="1"/>
    <col min="8707" max="8707" width="15.28515625" customWidth="1"/>
    <col min="8708" max="8708" width="12" customWidth="1"/>
    <col min="8709" max="8709" width="16.28515625" customWidth="1"/>
    <col min="8710" max="8710" width="14.85546875" customWidth="1"/>
    <col min="8711" max="8711" width="15.28515625" customWidth="1"/>
    <col min="8712" max="8712" width="16" customWidth="1"/>
    <col min="8713" max="8713" width="21.140625" customWidth="1"/>
    <col min="8714" max="8715" width="18.5703125" customWidth="1"/>
    <col min="8716" max="8716" width="17.7109375" customWidth="1"/>
    <col min="8953" max="8953" width="27.85546875" customWidth="1"/>
    <col min="8954" max="8954" width="42.28515625" customWidth="1"/>
    <col min="8955" max="8955" width="69.140625" customWidth="1"/>
    <col min="8956" max="8956" width="0.28515625" customWidth="1"/>
    <col min="8957" max="8960" width="0" hidden="1" customWidth="1"/>
    <col min="8961" max="8961" width="17.7109375" customWidth="1"/>
    <col min="8962" max="8962" width="16.28515625" customWidth="1"/>
    <col min="8963" max="8963" width="15.28515625" customWidth="1"/>
    <col min="8964" max="8964" width="12" customWidth="1"/>
    <col min="8965" max="8965" width="16.28515625" customWidth="1"/>
    <col min="8966" max="8966" width="14.85546875" customWidth="1"/>
    <col min="8967" max="8967" width="15.28515625" customWidth="1"/>
    <col min="8968" max="8968" width="16" customWidth="1"/>
    <col min="8969" max="8969" width="21.140625" customWidth="1"/>
    <col min="8970" max="8971" width="18.5703125" customWidth="1"/>
    <col min="8972" max="8972" width="17.7109375" customWidth="1"/>
    <col min="9209" max="9209" width="27.85546875" customWidth="1"/>
    <col min="9210" max="9210" width="42.28515625" customWidth="1"/>
    <col min="9211" max="9211" width="69.140625" customWidth="1"/>
    <col min="9212" max="9212" width="0.28515625" customWidth="1"/>
    <col min="9213" max="9216" width="0" hidden="1" customWidth="1"/>
    <col min="9217" max="9217" width="17.7109375" customWidth="1"/>
    <col min="9218" max="9218" width="16.28515625" customWidth="1"/>
    <col min="9219" max="9219" width="15.28515625" customWidth="1"/>
    <col min="9220" max="9220" width="12" customWidth="1"/>
    <col min="9221" max="9221" width="16.28515625" customWidth="1"/>
    <col min="9222" max="9222" width="14.85546875" customWidth="1"/>
    <col min="9223" max="9223" width="15.28515625" customWidth="1"/>
    <col min="9224" max="9224" width="16" customWidth="1"/>
    <col min="9225" max="9225" width="21.140625" customWidth="1"/>
    <col min="9226" max="9227" width="18.5703125" customWidth="1"/>
    <col min="9228" max="9228" width="17.7109375" customWidth="1"/>
    <col min="9465" max="9465" width="27.85546875" customWidth="1"/>
    <col min="9466" max="9466" width="42.28515625" customWidth="1"/>
    <col min="9467" max="9467" width="69.140625" customWidth="1"/>
    <col min="9468" max="9468" width="0.28515625" customWidth="1"/>
    <col min="9469" max="9472" width="0" hidden="1" customWidth="1"/>
    <col min="9473" max="9473" width="17.7109375" customWidth="1"/>
    <col min="9474" max="9474" width="16.28515625" customWidth="1"/>
    <col min="9475" max="9475" width="15.28515625" customWidth="1"/>
    <col min="9476" max="9476" width="12" customWidth="1"/>
    <col min="9477" max="9477" width="16.28515625" customWidth="1"/>
    <col min="9478" max="9478" width="14.85546875" customWidth="1"/>
    <col min="9479" max="9479" width="15.28515625" customWidth="1"/>
    <col min="9480" max="9480" width="16" customWidth="1"/>
    <col min="9481" max="9481" width="21.140625" customWidth="1"/>
    <col min="9482" max="9483" width="18.5703125" customWidth="1"/>
    <col min="9484" max="9484" width="17.7109375" customWidth="1"/>
    <col min="9721" max="9721" width="27.85546875" customWidth="1"/>
    <col min="9722" max="9722" width="42.28515625" customWidth="1"/>
    <col min="9723" max="9723" width="69.140625" customWidth="1"/>
    <col min="9724" max="9724" width="0.28515625" customWidth="1"/>
    <col min="9725" max="9728" width="0" hidden="1" customWidth="1"/>
    <col min="9729" max="9729" width="17.7109375" customWidth="1"/>
    <col min="9730" max="9730" width="16.28515625" customWidth="1"/>
    <col min="9731" max="9731" width="15.28515625" customWidth="1"/>
    <col min="9732" max="9732" width="12" customWidth="1"/>
    <col min="9733" max="9733" width="16.28515625" customWidth="1"/>
    <col min="9734" max="9734" width="14.85546875" customWidth="1"/>
    <col min="9735" max="9735" width="15.28515625" customWidth="1"/>
    <col min="9736" max="9736" width="16" customWidth="1"/>
    <col min="9737" max="9737" width="21.140625" customWidth="1"/>
    <col min="9738" max="9739" width="18.5703125" customWidth="1"/>
    <col min="9740" max="9740" width="17.7109375" customWidth="1"/>
    <col min="9977" max="9977" width="27.85546875" customWidth="1"/>
    <col min="9978" max="9978" width="42.28515625" customWidth="1"/>
    <col min="9979" max="9979" width="69.140625" customWidth="1"/>
    <col min="9980" max="9980" width="0.28515625" customWidth="1"/>
    <col min="9981" max="9984" width="0" hidden="1" customWidth="1"/>
    <col min="9985" max="9985" width="17.7109375" customWidth="1"/>
    <col min="9986" max="9986" width="16.28515625" customWidth="1"/>
    <col min="9987" max="9987" width="15.28515625" customWidth="1"/>
    <col min="9988" max="9988" width="12" customWidth="1"/>
    <col min="9989" max="9989" width="16.28515625" customWidth="1"/>
    <col min="9990" max="9990" width="14.85546875" customWidth="1"/>
    <col min="9991" max="9991" width="15.28515625" customWidth="1"/>
    <col min="9992" max="9992" width="16" customWidth="1"/>
    <col min="9993" max="9993" width="21.140625" customWidth="1"/>
    <col min="9994" max="9995" width="18.5703125" customWidth="1"/>
    <col min="9996" max="9996" width="17.7109375" customWidth="1"/>
    <col min="10233" max="10233" width="27.85546875" customWidth="1"/>
    <col min="10234" max="10234" width="42.28515625" customWidth="1"/>
    <col min="10235" max="10235" width="69.140625" customWidth="1"/>
    <col min="10236" max="10236" width="0.28515625" customWidth="1"/>
    <col min="10237" max="10240" width="0" hidden="1" customWidth="1"/>
    <col min="10241" max="10241" width="17.7109375" customWidth="1"/>
    <col min="10242" max="10242" width="16.28515625" customWidth="1"/>
    <col min="10243" max="10243" width="15.28515625" customWidth="1"/>
    <col min="10244" max="10244" width="12" customWidth="1"/>
    <col min="10245" max="10245" width="16.28515625" customWidth="1"/>
    <col min="10246" max="10246" width="14.85546875" customWidth="1"/>
    <col min="10247" max="10247" width="15.28515625" customWidth="1"/>
    <col min="10248" max="10248" width="16" customWidth="1"/>
    <col min="10249" max="10249" width="21.140625" customWidth="1"/>
    <col min="10250" max="10251" width="18.5703125" customWidth="1"/>
    <col min="10252" max="10252" width="17.7109375" customWidth="1"/>
    <col min="10489" max="10489" width="27.85546875" customWidth="1"/>
    <col min="10490" max="10490" width="42.28515625" customWidth="1"/>
    <col min="10491" max="10491" width="69.140625" customWidth="1"/>
    <col min="10492" max="10492" width="0.28515625" customWidth="1"/>
    <col min="10493" max="10496" width="0" hidden="1" customWidth="1"/>
    <col min="10497" max="10497" width="17.7109375" customWidth="1"/>
    <col min="10498" max="10498" width="16.28515625" customWidth="1"/>
    <col min="10499" max="10499" width="15.28515625" customWidth="1"/>
    <col min="10500" max="10500" width="12" customWidth="1"/>
    <col min="10501" max="10501" width="16.28515625" customWidth="1"/>
    <col min="10502" max="10502" width="14.85546875" customWidth="1"/>
    <col min="10503" max="10503" width="15.28515625" customWidth="1"/>
    <col min="10504" max="10504" width="16" customWidth="1"/>
    <col min="10505" max="10505" width="21.140625" customWidth="1"/>
    <col min="10506" max="10507" width="18.5703125" customWidth="1"/>
    <col min="10508" max="10508" width="17.7109375" customWidth="1"/>
    <col min="10745" max="10745" width="27.85546875" customWidth="1"/>
    <col min="10746" max="10746" width="42.28515625" customWidth="1"/>
    <col min="10747" max="10747" width="69.140625" customWidth="1"/>
    <col min="10748" max="10748" width="0.28515625" customWidth="1"/>
    <col min="10749" max="10752" width="0" hidden="1" customWidth="1"/>
    <col min="10753" max="10753" width="17.7109375" customWidth="1"/>
    <col min="10754" max="10754" width="16.28515625" customWidth="1"/>
    <col min="10755" max="10755" width="15.28515625" customWidth="1"/>
    <col min="10756" max="10756" width="12" customWidth="1"/>
    <col min="10757" max="10757" width="16.28515625" customWidth="1"/>
    <col min="10758" max="10758" width="14.85546875" customWidth="1"/>
    <col min="10759" max="10759" width="15.28515625" customWidth="1"/>
    <col min="10760" max="10760" width="16" customWidth="1"/>
    <col min="10761" max="10761" width="21.140625" customWidth="1"/>
    <col min="10762" max="10763" width="18.5703125" customWidth="1"/>
    <col min="10764" max="10764" width="17.7109375" customWidth="1"/>
    <col min="11001" max="11001" width="27.85546875" customWidth="1"/>
    <col min="11002" max="11002" width="42.28515625" customWidth="1"/>
    <col min="11003" max="11003" width="69.140625" customWidth="1"/>
    <col min="11004" max="11004" width="0.28515625" customWidth="1"/>
    <col min="11005" max="11008" width="0" hidden="1" customWidth="1"/>
    <col min="11009" max="11009" width="17.7109375" customWidth="1"/>
    <col min="11010" max="11010" width="16.28515625" customWidth="1"/>
    <col min="11011" max="11011" width="15.28515625" customWidth="1"/>
    <col min="11012" max="11012" width="12" customWidth="1"/>
    <col min="11013" max="11013" width="16.28515625" customWidth="1"/>
    <col min="11014" max="11014" width="14.85546875" customWidth="1"/>
    <col min="11015" max="11015" width="15.28515625" customWidth="1"/>
    <col min="11016" max="11016" width="16" customWidth="1"/>
    <col min="11017" max="11017" width="21.140625" customWidth="1"/>
    <col min="11018" max="11019" width="18.5703125" customWidth="1"/>
    <col min="11020" max="11020" width="17.7109375" customWidth="1"/>
    <col min="11257" max="11257" width="27.85546875" customWidth="1"/>
    <col min="11258" max="11258" width="42.28515625" customWidth="1"/>
    <col min="11259" max="11259" width="69.140625" customWidth="1"/>
    <col min="11260" max="11260" width="0.28515625" customWidth="1"/>
    <col min="11261" max="11264" width="0" hidden="1" customWidth="1"/>
    <col min="11265" max="11265" width="17.7109375" customWidth="1"/>
    <col min="11266" max="11266" width="16.28515625" customWidth="1"/>
    <col min="11267" max="11267" width="15.28515625" customWidth="1"/>
    <col min="11268" max="11268" width="12" customWidth="1"/>
    <col min="11269" max="11269" width="16.28515625" customWidth="1"/>
    <col min="11270" max="11270" width="14.85546875" customWidth="1"/>
    <col min="11271" max="11271" width="15.28515625" customWidth="1"/>
    <col min="11272" max="11272" width="16" customWidth="1"/>
    <col min="11273" max="11273" width="21.140625" customWidth="1"/>
    <col min="11274" max="11275" width="18.5703125" customWidth="1"/>
    <col min="11276" max="11276" width="17.7109375" customWidth="1"/>
    <col min="11513" max="11513" width="27.85546875" customWidth="1"/>
    <col min="11514" max="11514" width="42.28515625" customWidth="1"/>
    <col min="11515" max="11515" width="69.140625" customWidth="1"/>
    <col min="11516" max="11516" width="0.28515625" customWidth="1"/>
    <col min="11517" max="11520" width="0" hidden="1" customWidth="1"/>
    <col min="11521" max="11521" width="17.7109375" customWidth="1"/>
    <col min="11522" max="11522" width="16.28515625" customWidth="1"/>
    <col min="11523" max="11523" width="15.28515625" customWidth="1"/>
    <col min="11524" max="11524" width="12" customWidth="1"/>
    <col min="11525" max="11525" width="16.28515625" customWidth="1"/>
    <col min="11526" max="11526" width="14.85546875" customWidth="1"/>
    <col min="11527" max="11527" width="15.28515625" customWidth="1"/>
    <col min="11528" max="11528" width="16" customWidth="1"/>
    <col min="11529" max="11529" width="21.140625" customWidth="1"/>
    <col min="11530" max="11531" width="18.5703125" customWidth="1"/>
    <col min="11532" max="11532" width="17.7109375" customWidth="1"/>
    <col min="11769" max="11769" width="27.85546875" customWidth="1"/>
    <col min="11770" max="11770" width="42.28515625" customWidth="1"/>
    <col min="11771" max="11771" width="69.140625" customWidth="1"/>
    <col min="11772" max="11772" width="0.28515625" customWidth="1"/>
    <col min="11773" max="11776" width="0" hidden="1" customWidth="1"/>
    <col min="11777" max="11777" width="17.7109375" customWidth="1"/>
    <col min="11778" max="11778" width="16.28515625" customWidth="1"/>
    <col min="11779" max="11779" width="15.28515625" customWidth="1"/>
    <col min="11780" max="11780" width="12" customWidth="1"/>
    <col min="11781" max="11781" width="16.28515625" customWidth="1"/>
    <col min="11782" max="11782" width="14.85546875" customWidth="1"/>
    <col min="11783" max="11783" width="15.28515625" customWidth="1"/>
    <col min="11784" max="11784" width="16" customWidth="1"/>
    <col min="11785" max="11785" width="21.140625" customWidth="1"/>
    <col min="11786" max="11787" width="18.5703125" customWidth="1"/>
    <col min="11788" max="11788" width="17.7109375" customWidth="1"/>
    <col min="12025" max="12025" width="27.85546875" customWidth="1"/>
    <col min="12026" max="12026" width="42.28515625" customWidth="1"/>
    <col min="12027" max="12027" width="69.140625" customWidth="1"/>
    <col min="12028" max="12028" width="0.28515625" customWidth="1"/>
    <col min="12029" max="12032" width="0" hidden="1" customWidth="1"/>
    <col min="12033" max="12033" width="17.7109375" customWidth="1"/>
    <col min="12034" max="12034" width="16.28515625" customWidth="1"/>
    <col min="12035" max="12035" width="15.28515625" customWidth="1"/>
    <col min="12036" max="12036" width="12" customWidth="1"/>
    <col min="12037" max="12037" width="16.28515625" customWidth="1"/>
    <col min="12038" max="12038" width="14.85546875" customWidth="1"/>
    <col min="12039" max="12039" width="15.28515625" customWidth="1"/>
    <col min="12040" max="12040" width="16" customWidth="1"/>
    <col min="12041" max="12041" width="21.140625" customWidth="1"/>
    <col min="12042" max="12043" width="18.5703125" customWidth="1"/>
    <col min="12044" max="12044" width="17.7109375" customWidth="1"/>
    <col min="12281" max="12281" width="27.85546875" customWidth="1"/>
    <col min="12282" max="12282" width="42.28515625" customWidth="1"/>
    <col min="12283" max="12283" width="69.140625" customWidth="1"/>
    <col min="12284" max="12284" width="0.28515625" customWidth="1"/>
    <col min="12285" max="12288" width="0" hidden="1" customWidth="1"/>
    <col min="12289" max="12289" width="17.7109375" customWidth="1"/>
    <col min="12290" max="12290" width="16.28515625" customWidth="1"/>
    <col min="12291" max="12291" width="15.28515625" customWidth="1"/>
    <col min="12292" max="12292" width="12" customWidth="1"/>
    <col min="12293" max="12293" width="16.28515625" customWidth="1"/>
    <col min="12294" max="12294" width="14.85546875" customWidth="1"/>
    <col min="12295" max="12295" width="15.28515625" customWidth="1"/>
    <col min="12296" max="12296" width="16" customWidth="1"/>
    <col min="12297" max="12297" width="21.140625" customWidth="1"/>
    <col min="12298" max="12299" width="18.5703125" customWidth="1"/>
    <col min="12300" max="12300" width="17.7109375" customWidth="1"/>
    <col min="12537" max="12537" width="27.85546875" customWidth="1"/>
    <col min="12538" max="12538" width="42.28515625" customWidth="1"/>
    <col min="12539" max="12539" width="69.140625" customWidth="1"/>
    <col min="12540" max="12540" width="0.28515625" customWidth="1"/>
    <col min="12541" max="12544" width="0" hidden="1" customWidth="1"/>
    <col min="12545" max="12545" width="17.7109375" customWidth="1"/>
    <col min="12546" max="12546" width="16.28515625" customWidth="1"/>
    <col min="12547" max="12547" width="15.28515625" customWidth="1"/>
    <col min="12548" max="12548" width="12" customWidth="1"/>
    <col min="12549" max="12549" width="16.28515625" customWidth="1"/>
    <col min="12550" max="12550" width="14.85546875" customWidth="1"/>
    <col min="12551" max="12551" width="15.28515625" customWidth="1"/>
    <col min="12552" max="12552" width="16" customWidth="1"/>
    <col min="12553" max="12553" width="21.140625" customWidth="1"/>
    <col min="12554" max="12555" width="18.5703125" customWidth="1"/>
    <col min="12556" max="12556" width="17.7109375" customWidth="1"/>
    <col min="12793" max="12793" width="27.85546875" customWidth="1"/>
    <col min="12794" max="12794" width="42.28515625" customWidth="1"/>
    <col min="12795" max="12795" width="69.140625" customWidth="1"/>
    <col min="12796" max="12796" width="0.28515625" customWidth="1"/>
    <col min="12797" max="12800" width="0" hidden="1" customWidth="1"/>
    <col min="12801" max="12801" width="17.7109375" customWidth="1"/>
    <col min="12802" max="12802" width="16.28515625" customWidth="1"/>
    <col min="12803" max="12803" width="15.28515625" customWidth="1"/>
    <col min="12804" max="12804" width="12" customWidth="1"/>
    <col min="12805" max="12805" width="16.28515625" customWidth="1"/>
    <col min="12806" max="12806" width="14.85546875" customWidth="1"/>
    <col min="12807" max="12807" width="15.28515625" customWidth="1"/>
    <col min="12808" max="12808" width="16" customWidth="1"/>
    <col min="12809" max="12809" width="21.140625" customWidth="1"/>
    <col min="12810" max="12811" width="18.5703125" customWidth="1"/>
    <col min="12812" max="12812" width="17.7109375" customWidth="1"/>
    <col min="13049" max="13049" width="27.85546875" customWidth="1"/>
    <col min="13050" max="13050" width="42.28515625" customWidth="1"/>
    <col min="13051" max="13051" width="69.140625" customWidth="1"/>
    <col min="13052" max="13052" width="0.28515625" customWidth="1"/>
    <col min="13053" max="13056" width="0" hidden="1" customWidth="1"/>
    <col min="13057" max="13057" width="17.7109375" customWidth="1"/>
    <col min="13058" max="13058" width="16.28515625" customWidth="1"/>
    <col min="13059" max="13059" width="15.28515625" customWidth="1"/>
    <col min="13060" max="13060" width="12" customWidth="1"/>
    <col min="13061" max="13061" width="16.28515625" customWidth="1"/>
    <col min="13062" max="13062" width="14.85546875" customWidth="1"/>
    <col min="13063" max="13063" width="15.28515625" customWidth="1"/>
    <col min="13064" max="13064" width="16" customWidth="1"/>
    <col min="13065" max="13065" width="21.140625" customWidth="1"/>
    <col min="13066" max="13067" width="18.5703125" customWidth="1"/>
    <col min="13068" max="13068" width="17.7109375" customWidth="1"/>
    <col min="13305" max="13305" width="27.85546875" customWidth="1"/>
    <col min="13306" max="13306" width="42.28515625" customWidth="1"/>
    <col min="13307" max="13307" width="69.140625" customWidth="1"/>
    <col min="13308" max="13308" width="0.28515625" customWidth="1"/>
    <col min="13309" max="13312" width="0" hidden="1" customWidth="1"/>
    <col min="13313" max="13313" width="17.7109375" customWidth="1"/>
    <col min="13314" max="13314" width="16.28515625" customWidth="1"/>
    <col min="13315" max="13315" width="15.28515625" customWidth="1"/>
    <col min="13316" max="13316" width="12" customWidth="1"/>
    <col min="13317" max="13317" width="16.28515625" customWidth="1"/>
    <col min="13318" max="13318" width="14.85546875" customWidth="1"/>
    <col min="13319" max="13319" width="15.28515625" customWidth="1"/>
    <col min="13320" max="13320" width="16" customWidth="1"/>
    <col min="13321" max="13321" width="21.140625" customWidth="1"/>
    <col min="13322" max="13323" width="18.5703125" customWidth="1"/>
    <col min="13324" max="13324" width="17.7109375" customWidth="1"/>
    <col min="13561" max="13561" width="27.85546875" customWidth="1"/>
    <col min="13562" max="13562" width="42.28515625" customWidth="1"/>
    <col min="13563" max="13563" width="69.140625" customWidth="1"/>
    <col min="13564" max="13564" width="0.28515625" customWidth="1"/>
    <col min="13565" max="13568" width="0" hidden="1" customWidth="1"/>
    <col min="13569" max="13569" width="17.7109375" customWidth="1"/>
    <col min="13570" max="13570" width="16.28515625" customWidth="1"/>
    <col min="13571" max="13571" width="15.28515625" customWidth="1"/>
    <col min="13572" max="13572" width="12" customWidth="1"/>
    <col min="13573" max="13573" width="16.28515625" customWidth="1"/>
    <col min="13574" max="13574" width="14.85546875" customWidth="1"/>
    <col min="13575" max="13575" width="15.28515625" customWidth="1"/>
    <col min="13576" max="13576" width="16" customWidth="1"/>
    <col min="13577" max="13577" width="21.140625" customWidth="1"/>
    <col min="13578" max="13579" width="18.5703125" customWidth="1"/>
    <col min="13580" max="13580" width="17.7109375" customWidth="1"/>
    <col min="13817" max="13817" width="27.85546875" customWidth="1"/>
    <col min="13818" max="13818" width="42.28515625" customWidth="1"/>
    <col min="13819" max="13819" width="69.140625" customWidth="1"/>
    <col min="13820" max="13820" width="0.28515625" customWidth="1"/>
    <col min="13821" max="13824" width="0" hidden="1" customWidth="1"/>
    <col min="13825" max="13825" width="17.7109375" customWidth="1"/>
    <col min="13826" max="13826" width="16.28515625" customWidth="1"/>
    <col min="13827" max="13827" width="15.28515625" customWidth="1"/>
    <col min="13828" max="13828" width="12" customWidth="1"/>
    <col min="13829" max="13829" width="16.28515625" customWidth="1"/>
    <col min="13830" max="13830" width="14.85546875" customWidth="1"/>
    <col min="13831" max="13831" width="15.28515625" customWidth="1"/>
    <col min="13832" max="13832" width="16" customWidth="1"/>
    <col min="13833" max="13833" width="21.140625" customWidth="1"/>
    <col min="13834" max="13835" width="18.5703125" customWidth="1"/>
    <col min="13836" max="13836" width="17.7109375" customWidth="1"/>
    <col min="14073" max="14073" width="27.85546875" customWidth="1"/>
    <col min="14074" max="14074" width="42.28515625" customWidth="1"/>
    <col min="14075" max="14075" width="69.140625" customWidth="1"/>
    <col min="14076" max="14076" width="0.28515625" customWidth="1"/>
    <col min="14077" max="14080" width="0" hidden="1" customWidth="1"/>
    <col min="14081" max="14081" width="17.7109375" customWidth="1"/>
    <col min="14082" max="14082" width="16.28515625" customWidth="1"/>
    <col min="14083" max="14083" width="15.28515625" customWidth="1"/>
    <col min="14084" max="14084" width="12" customWidth="1"/>
    <col min="14085" max="14085" width="16.28515625" customWidth="1"/>
    <col min="14086" max="14086" width="14.85546875" customWidth="1"/>
    <col min="14087" max="14087" width="15.28515625" customWidth="1"/>
    <col min="14088" max="14088" width="16" customWidth="1"/>
    <col min="14089" max="14089" width="21.140625" customWidth="1"/>
    <col min="14090" max="14091" width="18.5703125" customWidth="1"/>
    <col min="14092" max="14092" width="17.7109375" customWidth="1"/>
    <col min="14329" max="14329" width="27.85546875" customWidth="1"/>
    <col min="14330" max="14330" width="42.28515625" customWidth="1"/>
    <col min="14331" max="14331" width="69.140625" customWidth="1"/>
    <col min="14332" max="14332" width="0.28515625" customWidth="1"/>
    <col min="14333" max="14336" width="0" hidden="1" customWidth="1"/>
    <col min="14337" max="14337" width="17.7109375" customWidth="1"/>
    <col min="14338" max="14338" width="16.28515625" customWidth="1"/>
    <col min="14339" max="14339" width="15.28515625" customWidth="1"/>
    <col min="14340" max="14340" width="12" customWidth="1"/>
    <col min="14341" max="14341" width="16.28515625" customWidth="1"/>
    <col min="14342" max="14342" width="14.85546875" customWidth="1"/>
    <col min="14343" max="14343" width="15.28515625" customWidth="1"/>
    <col min="14344" max="14344" width="16" customWidth="1"/>
    <col min="14345" max="14345" width="21.140625" customWidth="1"/>
    <col min="14346" max="14347" width="18.5703125" customWidth="1"/>
    <col min="14348" max="14348" width="17.7109375" customWidth="1"/>
    <col min="14585" max="14585" width="27.85546875" customWidth="1"/>
    <col min="14586" max="14586" width="42.28515625" customWidth="1"/>
    <col min="14587" max="14587" width="69.140625" customWidth="1"/>
    <col min="14588" max="14588" width="0.28515625" customWidth="1"/>
    <col min="14589" max="14592" width="0" hidden="1" customWidth="1"/>
    <col min="14593" max="14593" width="17.7109375" customWidth="1"/>
    <col min="14594" max="14594" width="16.28515625" customWidth="1"/>
    <col min="14595" max="14595" width="15.28515625" customWidth="1"/>
    <col min="14596" max="14596" width="12" customWidth="1"/>
    <col min="14597" max="14597" width="16.28515625" customWidth="1"/>
    <col min="14598" max="14598" width="14.85546875" customWidth="1"/>
    <col min="14599" max="14599" width="15.28515625" customWidth="1"/>
    <col min="14600" max="14600" width="16" customWidth="1"/>
    <col min="14601" max="14601" width="21.140625" customWidth="1"/>
    <col min="14602" max="14603" width="18.5703125" customWidth="1"/>
    <col min="14604" max="14604" width="17.7109375" customWidth="1"/>
    <col min="14841" max="14841" width="27.85546875" customWidth="1"/>
    <col min="14842" max="14842" width="42.28515625" customWidth="1"/>
    <col min="14843" max="14843" width="69.140625" customWidth="1"/>
    <col min="14844" max="14844" width="0.28515625" customWidth="1"/>
    <col min="14845" max="14848" width="0" hidden="1" customWidth="1"/>
    <col min="14849" max="14849" width="17.7109375" customWidth="1"/>
    <col min="14850" max="14850" width="16.28515625" customWidth="1"/>
    <col min="14851" max="14851" width="15.28515625" customWidth="1"/>
    <col min="14852" max="14852" width="12" customWidth="1"/>
    <col min="14853" max="14853" width="16.28515625" customWidth="1"/>
    <col min="14854" max="14854" width="14.85546875" customWidth="1"/>
    <col min="14855" max="14855" width="15.28515625" customWidth="1"/>
    <col min="14856" max="14856" width="16" customWidth="1"/>
    <col min="14857" max="14857" width="21.140625" customWidth="1"/>
    <col min="14858" max="14859" width="18.5703125" customWidth="1"/>
    <col min="14860" max="14860" width="17.7109375" customWidth="1"/>
    <col min="15097" max="15097" width="27.85546875" customWidth="1"/>
    <col min="15098" max="15098" width="42.28515625" customWidth="1"/>
    <col min="15099" max="15099" width="69.140625" customWidth="1"/>
    <col min="15100" max="15100" width="0.28515625" customWidth="1"/>
    <col min="15101" max="15104" width="0" hidden="1" customWidth="1"/>
    <col min="15105" max="15105" width="17.7109375" customWidth="1"/>
    <col min="15106" max="15106" width="16.28515625" customWidth="1"/>
    <col min="15107" max="15107" width="15.28515625" customWidth="1"/>
    <col min="15108" max="15108" width="12" customWidth="1"/>
    <col min="15109" max="15109" width="16.28515625" customWidth="1"/>
    <col min="15110" max="15110" width="14.85546875" customWidth="1"/>
    <col min="15111" max="15111" width="15.28515625" customWidth="1"/>
    <col min="15112" max="15112" width="16" customWidth="1"/>
    <col min="15113" max="15113" width="21.140625" customWidth="1"/>
    <col min="15114" max="15115" width="18.5703125" customWidth="1"/>
    <col min="15116" max="15116" width="17.7109375" customWidth="1"/>
    <col min="15353" max="15353" width="27.85546875" customWidth="1"/>
    <col min="15354" max="15354" width="42.28515625" customWidth="1"/>
    <col min="15355" max="15355" width="69.140625" customWidth="1"/>
    <col min="15356" max="15356" width="0.28515625" customWidth="1"/>
    <col min="15357" max="15360" width="0" hidden="1" customWidth="1"/>
    <col min="15361" max="15361" width="17.7109375" customWidth="1"/>
    <col min="15362" max="15362" width="16.28515625" customWidth="1"/>
    <col min="15363" max="15363" width="15.28515625" customWidth="1"/>
    <col min="15364" max="15364" width="12" customWidth="1"/>
    <col min="15365" max="15365" width="16.28515625" customWidth="1"/>
    <col min="15366" max="15366" width="14.85546875" customWidth="1"/>
    <col min="15367" max="15367" width="15.28515625" customWidth="1"/>
    <col min="15368" max="15368" width="16" customWidth="1"/>
    <col min="15369" max="15369" width="21.140625" customWidth="1"/>
    <col min="15370" max="15371" width="18.5703125" customWidth="1"/>
    <col min="15372" max="15372" width="17.7109375" customWidth="1"/>
    <col min="15609" max="15609" width="27.85546875" customWidth="1"/>
    <col min="15610" max="15610" width="42.28515625" customWidth="1"/>
    <col min="15611" max="15611" width="69.140625" customWidth="1"/>
    <col min="15612" max="15612" width="0.28515625" customWidth="1"/>
    <col min="15613" max="15616" width="0" hidden="1" customWidth="1"/>
    <col min="15617" max="15617" width="17.7109375" customWidth="1"/>
    <col min="15618" max="15618" width="16.28515625" customWidth="1"/>
    <col min="15619" max="15619" width="15.28515625" customWidth="1"/>
    <col min="15620" max="15620" width="12" customWidth="1"/>
    <col min="15621" max="15621" width="16.28515625" customWidth="1"/>
    <col min="15622" max="15622" width="14.85546875" customWidth="1"/>
    <col min="15623" max="15623" width="15.28515625" customWidth="1"/>
    <col min="15624" max="15624" width="16" customWidth="1"/>
    <col min="15625" max="15625" width="21.140625" customWidth="1"/>
    <col min="15626" max="15627" width="18.5703125" customWidth="1"/>
    <col min="15628" max="15628" width="17.7109375" customWidth="1"/>
    <col min="15865" max="15865" width="27.85546875" customWidth="1"/>
    <col min="15866" max="15866" width="42.28515625" customWidth="1"/>
    <col min="15867" max="15867" width="69.140625" customWidth="1"/>
    <col min="15868" max="15868" width="0.28515625" customWidth="1"/>
    <col min="15869" max="15872" width="0" hidden="1" customWidth="1"/>
    <col min="15873" max="15873" width="17.7109375" customWidth="1"/>
    <col min="15874" max="15874" width="16.28515625" customWidth="1"/>
    <col min="15875" max="15875" width="15.28515625" customWidth="1"/>
    <col min="15876" max="15876" width="12" customWidth="1"/>
    <col min="15877" max="15877" width="16.28515625" customWidth="1"/>
    <col min="15878" max="15878" width="14.85546875" customWidth="1"/>
    <col min="15879" max="15879" width="15.28515625" customWidth="1"/>
    <col min="15880" max="15880" width="16" customWidth="1"/>
    <col min="15881" max="15881" width="21.140625" customWidth="1"/>
    <col min="15882" max="15883" width="18.5703125" customWidth="1"/>
    <col min="15884" max="15884" width="17.7109375" customWidth="1"/>
    <col min="16121" max="16121" width="27.85546875" customWidth="1"/>
    <col min="16122" max="16122" width="42.28515625" customWidth="1"/>
    <col min="16123" max="16123" width="69.140625" customWidth="1"/>
    <col min="16124" max="16124" width="0.28515625" customWidth="1"/>
    <col min="16125" max="16128" width="0" hidden="1" customWidth="1"/>
    <col min="16129" max="16129" width="17.7109375" customWidth="1"/>
    <col min="16130" max="16130" width="16.28515625" customWidth="1"/>
    <col min="16131" max="16131" width="15.28515625" customWidth="1"/>
    <col min="16132" max="16132" width="12" customWidth="1"/>
    <col min="16133" max="16133" width="16.28515625" customWidth="1"/>
    <col min="16134" max="16134" width="14.85546875" customWidth="1"/>
    <col min="16135" max="16135" width="15.28515625" customWidth="1"/>
    <col min="16136" max="16136" width="16" customWidth="1"/>
    <col min="16137" max="16137" width="21.140625" customWidth="1"/>
    <col min="16138" max="16139" width="18.5703125" customWidth="1"/>
    <col min="16140" max="16140" width="17.7109375" customWidth="1"/>
  </cols>
  <sheetData>
    <row r="1" spans="1:16" x14ac:dyDescent="0.25">
      <c r="A1" s="2"/>
      <c r="B1" s="2"/>
      <c r="C1" s="2"/>
      <c r="D1" s="4"/>
      <c r="E1" s="4"/>
      <c r="F1" s="4"/>
      <c r="G1" s="4"/>
      <c r="H1" s="4"/>
      <c r="I1" s="4" t="s">
        <v>183</v>
      </c>
      <c r="J1" s="4"/>
      <c r="K1" s="4"/>
      <c r="M1" s="186"/>
      <c r="N1" s="186"/>
      <c r="O1" s="186"/>
      <c r="P1" s="187"/>
    </row>
    <row r="2" spans="1:16" ht="69" customHeight="1" x14ac:dyDescent="0.25">
      <c r="A2" s="2"/>
      <c r="B2" s="2"/>
      <c r="C2" s="2"/>
      <c r="D2" s="4"/>
      <c r="E2" s="4"/>
      <c r="F2" s="4"/>
      <c r="G2" s="4"/>
      <c r="H2" s="4"/>
      <c r="I2" s="227" t="s">
        <v>194</v>
      </c>
      <c r="J2" s="228"/>
      <c r="K2" s="228"/>
      <c r="L2" s="228"/>
      <c r="M2" s="186"/>
      <c r="N2" s="186"/>
      <c r="O2" s="186"/>
      <c r="P2" s="187"/>
    </row>
    <row r="3" spans="1:16" ht="18.75" x14ac:dyDescent="0.3">
      <c r="A3" s="2"/>
      <c r="B3" s="2"/>
      <c r="C3" s="6"/>
      <c r="D3" s="7"/>
      <c r="E3" s="7"/>
      <c r="F3" s="7"/>
      <c r="G3" s="7"/>
      <c r="H3" s="7"/>
      <c r="I3" s="254"/>
      <c r="J3" s="254"/>
      <c r="K3" s="254"/>
      <c r="L3" s="254"/>
      <c r="M3" s="8"/>
      <c r="N3" s="8"/>
      <c r="O3" s="8"/>
      <c r="P3" s="8"/>
    </row>
    <row r="4" spans="1:16" ht="50.25" customHeight="1" x14ac:dyDescent="0.3">
      <c r="A4" s="243" t="s">
        <v>199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6" x14ac:dyDescent="0.25">
      <c r="A5" s="2"/>
      <c r="B5" s="2"/>
      <c r="C5" s="2"/>
      <c r="D5" s="6"/>
      <c r="E5" s="6"/>
      <c r="F5" s="6"/>
      <c r="G5" s="6"/>
      <c r="H5" s="6"/>
      <c r="I5" s="3"/>
      <c r="J5" s="255"/>
      <c r="K5" s="255"/>
      <c r="L5" s="5" t="s">
        <v>154</v>
      </c>
    </row>
    <row r="6" spans="1:16" ht="15.75" customHeight="1" x14ac:dyDescent="0.3">
      <c r="A6" s="244" t="s">
        <v>4</v>
      </c>
      <c r="B6" s="244" t="s">
        <v>5</v>
      </c>
      <c r="C6" s="244" t="s">
        <v>6</v>
      </c>
      <c r="D6" s="192" t="s">
        <v>1</v>
      </c>
      <c r="E6" s="251" t="s">
        <v>206</v>
      </c>
      <c r="F6" s="252"/>
      <c r="G6" s="252"/>
      <c r="H6" s="253"/>
      <c r="I6" s="251">
        <v>2020</v>
      </c>
      <c r="J6" s="252"/>
      <c r="K6" s="252"/>
      <c r="L6" s="253"/>
    </row>
    <row r="7" spans="1:16" ht="15.75" customHeight="1" x14ac:dyDescent="0.3">
      <c r="A7" s="245"/>
      <c r="B7" s="247"/>
      <c r="C7" s="249"/>
      <c r="D7" s="231" t="s">
        <v>8</v>
      </c>
      <c r="E7" s="241" t="s">
        <v>9</v>
      </c>
      <c r="F7" s="193" t="s">
        <v>10</v>
      </c>
      <c r="G7" s="193"/>
      <c r="H7" s="194"/>
      <c r="I7" s="241" t="s">
        <v>9</v>
      </c>
      <c r="J7" s="193" t="s">
        <v>10</v>
      </c>
      <c r="K7" s="193"/>
      <c r="L7" s="194"/>
    </row>
    <row r="8" spans="1:16" ht="56.25" x14ac:dyDescent="0.25">
      <c r="A8" s="246"/>
      <c r="B8" s="248"/>
      <c r="C8" s="250"/>
      <c r="D8" s="232"/>
      <c r="E8" s="242"/>
      <c r="F8" s="195" t="s">
        <v>11</v>
      </c>
      <c r="G8" s="195" t="s">
        <v>12</v>
      </c>
      <c r="H8" s="195" t="s">
        <v>13</v>
      </c>
      <c r="I8" s="242"/>
      <c r="J8" s="195" t="s">
        <v>11</v>
      </c>
      <c r="K8" s="195" t="s">
        <v>12</v>
      </c>
      <c r="L8" s="195" t="s">
        <v>13</v>
      </c>
    </row>
    <row r="9" spans="1:16" ht="181.5" hidden="1" customHeight="1" x14ac:dyDescent="0.3">
      <c r="A9" s="235" t="s">
        <v>14</v>
      </c>
      <c r="B9" s="196" t="s">
        <v>176</v>
      </c>
      <c r="C9" s="196" t="s">
        <v>177</v>
      </c>
      <c r="D9" s="9"/>
      <c r="E9" s="190">
        <f>SUM(F9:H9)</f>
        <v>0</v>
      </c>
      <c r="F9" s="190"/>
      <c r="G9" s="190"/>
      <c r="H9" s="190"/>
      <c r="I9" s="190">
        <f>SUM(J9:L9)</f>
        <v>0</v>
      </c>
      <c r="J9" s="190"/>
      <c r="K9" s="190"/>
      <c r="L9" s="190"/>
    </row>
    <row r="10" spans="1:16" ht="159.75" customHeight="1" x14ac:dyDescent="0.3">
      <c r="A10" s="236"/>
      <c r="B10" s="196" t="s">
        <v>178</v>
      </c>
      <c r="C10" s="196" t="s">
        <v>179</v>
      </c>
      <c r="D10" s="9"/>
      <c r="E10" s="190">
        <f>SUM(F10:H10)</f>
        <v>609.20000000000005</v>
      </c>
      <c r="F10" s="190">
        <v>609.20000000000005</v>
      </c>
      <c r="G10" s="190"/>
      <c r="H10" s="190"/>
      <c r="I10" s="190">
        <f>SUM(J10:L10)</f>
        <v>609.20000000000005</v>
      </c>
      <c r="J10" s="190">
        <v>609.20000000000005</v>
      </c>
      <c r="K10" s="190"/>
      <c r="L10" s="190"/>
    </row>
    <row r="11" spans="1:16" ht="91.5" customHeight="1" x14ac:dyDescent="0.3">
      <c r="A11" s="237"/>
      <c r="B11" s="196" t="s">
        <v>15</v>
      </c>
      <c r="C11" s="196" t="s">
        <v>16</v>
      </c>
      <c r="D11" s="9"/>
      <c r="E11" s="190">
        <f>SUM(F11:H11)</f>
        <v>368</v>
      </c>
      <c r="F11" s="190"/>
      <c r="G11" s="190"/>
      <c r="H11" s="190">
        <v>368</v>
      </c>
      <c r="I11" s="190">
        <f>SUM(J11:L11)</f>
        <v>368</v>
      </c>
      <c r="J11" s="190"/>
      <c r="K11" s="190"/>
      <c r="L11" s="190">
        <v>368</v>
      </c>
    </row>
    <row r="12" spans="1:16" s="189" customFormat="1" ht="18.75" x14ac:dyDescent="0.3">
      <c r="A12" s="238" t="s">
        <v>180</v>
      </c>
      <c r="B12" s="239"/>
      <c r="C12" s="240"/>
      <c r="D12" s="10"/>
      <c r="E12" s="191">
        <f>SUM(E9:E11)</f>
        <v>977.2</v>
      </c>
      <c r="F12" s="191">
        <f t="shared" ref="F12" si="0">SUM(F9:F11)</f>
        <v>609.20000000000005</v>
      </c>
      <c r="G12" s="191">
        <f t="shared" ref="G12" si="1">SUM(G9:G11)</f>
        <v>0</v>
      </c>
      <c r="H12" s="191">
        <f t="shared" ref="H12" si="2">SUM(H9:H11)</f>
        <v>368</v>
      </c>
      <c r="I12" s="191">
        <f>SUM(I9:I11)</f>
        <v>977.2</v>
      </c>
      <c r="J12" s="191">
        <f t="shared" ref="J12:L12" si="3">SUM(J9:J11)</f>
        <v>609.20000000000005</v>
      </c>
      <c r="K12" s="191">
        <f t="shared" si="3"/>
        <v>0</v>
      </c>
      <c r="L12" s="191">
        <f t="shared" si="3"/>
        <v>368</v>
      </c>
    </row>
    <row r="13" spans="1:16" ht="171.75" customHeight="1" x14ac:dyDescent="0.3">
      <c r="A13" s="235" t="s">
        <v>113</v>
      </c>
      <c r="B13" s="196" t="s">
        <v>172</v>
      </c>
      <c r="C13" s="196" t="s">
        <v>174</v>
      </c>
      <c r="D13" s="9"/>
      <c r="E13" s="190">
        <f t="shared" ref="E13:E14" si="4">SUM(F13:H13)</f>
        <v>5368.4</v>
      </c>
      <c r="F13" s="190"/>
      <c r="G13" s="190">
        <v>5368.4</v>
      </c>
      <c r="H13" s="190"/>
      <c r="I13" s="190">
        <f t="shared" ref="I13:I14" si="5">SUM(J13:L13)</f>
        <v>5368.4</v>
      </c>
      <c r="J13" s="190"/>
      <c r="K13" s="190">
        <v>5368.4</v>
      </c>
      <c r="L13" s="190"/>
    </row>
    <row r="14" spans="1:16" ht="99" customHeight="1" x14ac:dyDescent="0.3">
      <c r="A14" s="236"/>
      <c r="B14" s="196" t="s">
        <v>173</v>
      </c>
      <c r="C14" s="196" t="s">
        <v>175</v>
      </c>
      <c r="D14" s="9"/>
      <c r="E14" s="190">
        <f t="shared" si="4"/>
        <v>1426.1</v>
      </c>
      <c r="F14" s="190"/>
      <c r="G14" s="190">
        <v>1426.1</v>
      </c>
      <c r="H14" s="190"/>
      <c r="I14" s="190">
        <f t="shared" si="5"/>
        <v>1426.1</v>
      </c>
      <c r="J14" s="190"/>
      <c r="K14" s="190">
        <v>1426.1</v>
      </c>
      <c r="L14" s="190"/>
    </row>
    <row r="15" spans="1:16" s="189" customFormat="1" ht="18.75" x14ac:dyDescent="0.3">
      <c r="A15" s="238" t="s">
        <v>181</v>
      </c>
      <c r="B15" s="239"/>
      <c r="C15" s="240"/>
      <c r="D15" s="10"/>
      <c r="E15" s="188">
        <f>SUM(E13:E14)</f>
        <v>6794.5</v>
      </c>
      <c r="F15" s="188">
        <f t="shared" ref="F15" si="6">SUM(F13:F14)</f>
        <v>0</v>
      </c>
      <c r="G15" s="188">
        <f t="shared" ref="G15" si="7">SUM(G13:G14)</f>
        <v>6794.5</v>
      </c>
      <c r="H15" s="188">
        <f t="shared" ref="H15" si="8">SUM(H13:H14)</f>
        <v>0</v>
      </c>
      <c r="I15" s="188">
        <f>SUM(I13:I14)</f>
        <v>6794.5</v>
      </c>
      <c r="J15" s="188">
        <f t="shared" ref="J15:L15" si="9">SUM(J13:J14)</f>
        <v>0</v>
      </c>
      <c r="K15" s="188">
        <f t="shared" si="9"/>
        <v>6794.5</v>
      </c>
      <c r="L15" s="188">
        <f t="shared" si="9"/>
        <v>0</v>
      </c>
    </row>
    <row r="16" spans="1:16" ht="18.75" x14ac:dyDescent="0.3">
      <c r="A16" s="233" t="s">
        <v>119</v>
      </c>
      <c r="B16" s="234"/>
      <c r="C16" s="234"/>
      <c r="D16" s="10"/>
      <c r="E16" s="11">
        <f>E12+E15</f>
        <v>7771.7</v>
      </c>
      <c r="F16" s="11">
        <f t="shared" ref="F16" si="10">F12+F15</f>
        <v>609.20000000000005</v>
      </c>
      <c r="G16" s="11">
        <f t="shared" ref="G16" si="11">G12+G15</f>
        <v>6794.5</v>
      </c>
      <c r="H16" s="11">
        <f t="shared" ref="H16" si="12">H12+H15</f>
        <v>368</v>
      </c>
      <c r="I16" s="11">
        <f>I12+I15</f>
        <v>7771.7</v>
      </c>
      <c r="J16" s="11">
        <f t="shared" ref="J16:L16" si="13">J12+J15</f>
        <v>609.20000000000005</v>
      </c>
      <c r="K16" s="11">
        <f t="shared" si="13"/>
        <v>6794.5</v>
      </c>
      <c r="L16" s="11">
        <f t="shared" si="13"/>
        <v>368</v>
      </c>
    </row>
    <row r="17" spans="1:12" ht="18.75" x14ac:dyDescent="0.3">
      <c r="A17" s="131"/>
      <c r="B17" s="131"/>
      <c r="C17" s="124"/>
      <c r="D17" s="125"/>
      <c r="E17" s="125"/>
      <c r="F17" s="125"/>
      <c r="G17" s="125"/>
      <c r="H17" s="125"/>
      <c r="I17" s="126"/>
      <c r="J17" s="126"/>
      <c r="K17" s="126"/>
      <c r="L17" s="126"/>
    </row>
    <row r="18" spans="1:12" x14ac:dyDescent="0.25">
      <c r="A18" s="128"/>
      <c r="B18" s="132"/>
      <c r="C18" s="127"/>
      <c r="D18" s="128"/>
      <c r="E18" s="128"/>
      <c r="F18" s="128"/>
      <c r="G18" s="128"/>
      <c r="H18" s="128"/>
      <c r="I18" s="129"/>
      <c r="J18" s="129"/>
      <c r="K18" s="129"/>
      <c r="L18" s="130"/>
    </row>
    <row r="19" spans="1:12" x14ac:dyDescent="0.25">
      <c r="I19" s="13"/>
      <c r="J19" s="13"/>
      <c r="K19" s="13"/>
    </row>
    <row r="20" spans="1:12" x14ac:dyDescent="0.25">
      <c r="I20" s="13"/>
      <c r="J20" s="13"/>
      <c r="K20" s="13"/>
      <c r="L20"/>
    </row>
    <row r="21" spans="1:12" x14ac:dyDescent="0.25">
      <c r="I21" s="13"/>
      <c r="J21" s="13"/>
      <c r="K21" s="13"/>
      <c r="L21"/>
    </row>
    <row r="22" spans="1:12" x14ac:dyDescent="0.25">
      <c r="I22" s="13"/>
      <c r="J22" s="13"/>
      <c r="K22" s="13"/>
      <c r="L22"/>
    </row>
    <row r="23" spans="1:12" x14ac:dyDescent="0.25">
      <c r="I23" s="13"/>
      <c r="J23" s="13"/>
      <c r="K23" s="13"/>
      <c r="L23"/>
    </row>
    <row r="24" spans="1:12" x14ac:dyDescent="0.25">
      <c r="I24" s="13"/>
      <c r="J24" s="13"/>
      <c r="K24" s="13"/>
      <c r="L24"/>
    </row>
    <row r="25" spans="1:12" x14ac:dyDescent="0.25">
      <c r="I25" s="13"/>
      <c r="J25" s="13"/>
      <c r="K25" s="13"/>
      <c r="L25"/>
    </row>
    <row r="26" spans="1:12" x14ac:dyDescent="0.25">
      <c r="I26" s="13"/>
      <c r="J26" s="13"/>
      <c r="K26" s="13"/>
      <c r="L26"/>
    </row>
    <row r="27" spans="1:12" ht="15" x14ac:dyDescent="0.25">
      <c r="B27" s="229"/>
      <c r="C27" s="230"/>
      <c r="D27" s="230"/>
      <c r="E27" s="185"/>
      <c r="F27" s="185"/>
      <c r="G27" s="185"/>
      <c r="H27" s="185"/>
      <c r="I27" s="13"/>
      <c r="J27" s="13"/>
      <c r="K27" s="13"/>
      <c r="L27"/>
    </row>
    <row r="28" spans="1:12" x14ac:dyDescent="0.25">
      <c r="I28" s="13"/>
      <c r="J28" s="13"/>
      <c r="K28" s="13"/>
      <c r="L28"/>
    </row>
    <row r="29" spans="1:12" x14ac:dyDescent="0.25">
      <c r="I29" s="13"/>
      <c r="J29" s="13"/>
      <c r="K29" s="13"/>
      <c r="L29"/>
    </row>
  </sheetData>
  <mergeCells count="18">
    <mergeCell ref="A9:A11"/>
    <mergeCell ref="I2:L2"/>
    <mergeCell ref="I3:L3"/>
    <mergeCell ref="A4:K4"/>
    <mergeCell ref="J5:K5"/>
    <mergeCell ref="A6:A8"/>
    <mergeCell ref="B6:B8"/>
    <mergeCell ref="C6:C8"/>
    <mergeCell ref="I6:L6"/>
    <mergeCell ref="D7:D8"/>
    <mergeCell ref="I7:I8"/>
    <mergeCell ref="E6:H6"/>
    <mergeCell ref="E7:E8"/>
    <mergeCell ref="A12:C12"/>
    <mergeCell ref="A13:A14"/>
    <mergeCell ref="A15:C15"/>
    <mergeCell ref="A16:C16"/>
    <mergeCell ref="B27:D27"/>
  </mergeCells>
  <pageMargins left="0.78740157480314965" right="0" top="0.94488188976377963" bottom="0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view="pageBreakPreview" topLeftCell="A4" zoomScaleNormal="100" zoomScaleSheetLayoutView="100" workbookViewId="0">
      <selection activeCell="F10" sqref="F10"/>
    </sheetView>
  </sheetViews>
  <sheetFormatPr defaultRowHeight="15" x14ac:dyDescent="0.25"/>
  <cols>
    <col min="1" max="1" width="38.85546875" style="43" customWidth="1"/>
    <col min="2" max="2" width="12" style="43" hidden="1" customWidth="1"/>
    <col min="3" max="3" width="11.140625" style="43" hidden="1" customWidth="1"/>
    <col min="4" max="4" width="10.140625" style="43" hidden="1" customWidth="1"/>
    <col min="5" max="5" width="11.140625" customWidth="1"/>
    <col min="6" max="7" width="9.140625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55.5" customHeight="1" x14ac:dyDescent="0.25">
      <c r="C1" s="158"/>
      <c r="D1" s="159"/>
      <c r="G1" s="256" t="s">
        <v>213</v>
      </c>
      <c r="H1" s="257"/>
      <c r="I1" s="258"/>
      <c r="J1" s="258"/>
    </row>
    <row r="2" spans="1:10" x14ac:dyDescent="0.25">
      <c r="C2" s="44"/>
      <c r="D2" s="44"/>
    </row>
    <row r="3" spans="1:10" s="1" customFormat="1" ht="18" x14ac:dyDescent="0.25">
      <c r="A3" s="259" t="s">
        <v>211</v>
      </c>
      <c r="B3" s="259"/>
      <c r="C3" s="259"/>
      <c r="D3" s="259"/>
      <c r="E3" s="260"/>
      <c r="F3" s="260"/>
      <c r="G3" s="260"/>
      <c r="H3" s="260"/>
      <c r="I3" s="260"/>
      <c r="J3" s="260"/>
    </row>
    <row r="4" spans="1:10" s="1" customFormat="1" ht="114.75" customHeight="1" x14ac:dyDescent="0.25">
      <c r="A4" s="261"/>
      <c r="B4" s="261"/>
      <c r="C4" s="261"/>
      <c r="D4" s="261"/>
      <c r="E4" s="260"/>
      <c r="F4" s="260"/>
      <c r="G4" s="260"/>
      <c r="H4" s="260"/>
      <c r="I4" s="260"/>
      <c r="J4" s="260"/>
    </row>
    <row r="5" spans="1:10" ht="15.75" x14ac:dyDescent="0.25">
      <c r="D5" s="45"/>
      <c r="I5" s="262" t="s">
        <v>0</v>
      </c>
      <c r="J5" s="263"/>
    </row>
    <row r="6" spans="1:10" s="1" customFormat="1" ht="18" customHeight="1" x14ac:dyDescent="0.25">
      <c r="A6" s="264" t="s">
        <v>121</v>
      </c>
      <c r="B6" s="265" t="s">
        <v>171</v>
      </c>
      <c r="C6" s="266"/>
      <c r="D6" s="267"/>
      <c r="E6" s="265" t="s">
        <v>112</v>
      </c>
      <c r="F6" s="266"/>
      <c r="G6" s="267"/>
      <c r="H6" s="265" t="s">
        <v>207</v>
      </c>
      <c r="I6" s="266"/>
      <c r="J6" s="267"/>
    </row>
    <row r="7" spans="1:10" s="1" customFormat="1" ht="127.5" customHeight="1" x14ac:dyDescent="0.25">
      <c r="A7" s="264"/>
      <c r="B7" s="150" t="s">
        <v>122</v>
      </c>
      <c r="C7" s="150" t="s">
        <v>124</v>
      </c>
      <c r="D7" s="151" t="s">
        <v>123</v>
      </c>
      <c r="E7" s="151" t="s">
        <v>119</v>
      </c>
      <c r="F7" s="150" t="s">
        <v>124</v>
      </c>
      <c r="G7" s="151" t="s">
        <v>123</v>
      </c>
      <c r="H7" s="150" t="s">
        <v>122</v>
      </c>
      <c r="I7" s="150" t="s">
        <v>124</v>
      </c>
      <c r="J7" s="151" t="s">
        <v>123</v>
      </c>
    </row>
    <row r="8" spans="1:10" s="1" customFormat="1" ht="51.75" x14ac:dyDescent="0.25">
      <c r="A8" s="40" t="s">
        <v>218</v>
      </c>
      <c r="B8" s="153" t="e">
        <f>B9</f>
        <v>#REF!</v>
      </c>
      <c r="C8" s="153" t="e">
        <f>C9</f>
        <v>#REF!</v>
      </c>
      <c r="D8" s="153" t="e">
        <f>D9</f>
        <v>#REF!</v>
      </c>
      <c r="E8" s="223">
        <f>SUM(F8:G8)</f>
        <v>2418.83</v>
      </c>
      <c r="F8" s="223">
        <f>F9</f>
        <v>0</v>
      </c>
      <c r="G8" s="223">
        <f>G9</f>
        <v>2418.83</v>
      </c>
      <c r="H8" s="153">
        <f>H9</f>
        <v>2418.83</v>
      </c>
      <c r="I8" s="153">
        <f>I9</f>
        <v>0</v>
      </c>
      <c r="J8" s="153">
        <f>J9</f>
        <v>2418.83</v>
      </c>
    </row>
    <row r="9" spans="1:10" s="1" customFormat="1" ht="27" customHeight="1" x14ac:dyDescent="0.25">
      <c r="A9" s="40" t="s">
        <v>219</v>
      </c>
      <c r="B9" s="153" t="e">
        <f>B10+#REF!+#REF!+#REF!+#REF!</f>
        <v>#REF!</v>
      </c>
      <c r="C9" s="153" t="e">
        <f>C10+#REF!+#REF!+#REF!+#REF!</f>
        <v>#REF!</v>
      </c>
      <c r="D9" s="153" t="e">
        <f>D10+#REF!+#REF!+#REF!+#REF!</f>
        <v>#REF!</v>
      </c>
      <c r="E9" s="153">
        <f>SUM(F9:G9)</f>
        <v>2418.83</v>
      </c>
      <c r="F9" s="153">
        <f>F10</f>
        <v>0</v>
      </c>
      <c r="G9" s="153">
        <f>G10</f>
        <v>2418.83</v>
      </c>
      <c r="H9" s="153">
        <f>SUM(I9:J9)</f>
        <v>2418.83</v>
      </c>
      <c r="I9" s="153">
        <f>I10</f>
        <v>0</v>
      </c>
      <c r="J9" s="153">
        <f>J10</f>
        <v>2418.83</v>
      </c>
    </row>
    <row r="10" spans="1:10" s="1" customFormat="1" ht="25.5" x14ac:dyDescent="0.25">
      <c r="A10" s="216" t="s">
        <v>155</v>
      </c>
      <c r="B10" s="153">
        <f>SUM(C10:D10)</f>
        <v>0</v>
      </c>
      <c r="C10" s="153"/>
      <c r="D10" s="153"/>
      <c r="E10" s="182">
        <f>SUM(F10:G10)</f>
        <v>2418.83</v>
      </c>
      <c r="F10" s="182"/>
      <c r="G10" s="182">
        <v>2418.83</v>
      </c>
      <c r="H10" s="153">
        <f>SUM(I10:J10)</f>
        <v>2418.83</v>
      </c>
      <c r="I10" s="153"/>
      <c r="J10" s="153">
        <f>G10</f>
        <v>2418.83</v>
      </c>
    </row>
    <row r="11" spans="1:10" ht="24" customHeight="1" x14ac:dyDescent="0.25">
      <c r="A11" s="218" t="s">
        <v>203</v>
      </c>
      <c r="B11" s="211">
        <f t="shared" ref="B11:B16" si="0">C11+D11</f>
        <v>900</v>
      </c>
      <c r="C11" s="211">
        <f t="shared" ref="C11:G12" si="1">C12</f>
        <v>0</v>
      </c>
      <c r="D11" s="211">
        <f t="shared" si="1"/>
        <v>900</v>
      </c>
      <c r="E11" s="211">
        <f t="shared" si="1"/>
        <v>292.67</v>
      </c>
      <c r="F11" s="211">
        <f t="shared" si="1"/>
        <v>0</v>
      </c>
      <c r="G11" s="211">
        <f t="shared" si="1"/>
        <v>292.67</v>
      </c>
      <c r="H11" s="211">
        <f t="shared" ref="H11:H16" si="2">SUM(I11:J11)</f>
        <v>1192.67</v>
      </c>
      <c r="I11" s="211">
        <f>I12</f>
        <v>0</v>
      </c>
      <c r="J11" s="211">
        <f>J12</f>
        <v>1192.67</v>
      </c>
    </row>
    <row r="12" spans="1:10" x14ac:dyDescent="0.25">
      <c r="A12" s="217" t="s">
        <v>202</v>
      </c>
      <c r="B12" s="211">
        <f t="shared" si="0"/>
        <v>900</v>
      </c>
      <c r="C12" s="211">
        <f t="shared" si="1"/>
        <v>0</v>
      </c>
      <c r="D12" s="211">
        <f t="shared" si="1"/>
        <v>900</v>
      </c>
      <c r="E12" s="211">
        <f t="shared" si="1"/>
        <v>292.67</v>
      </c>
      <c r="F12" s="211">
        <f t="shared" si="1"/>
        <v>0</v>
      </c>
      <c r="G12" s="211">
        <f t="shared" si="1"/>
        <v>292.67</v>
      </c>
      <c r="H12" s="211">
        <f t="shared" si="2"/>
        <v>1192.67</v>
      </c>
      <c r="I12" s="211">
        <f>I13</f>
        <v>0</v>
      </c>
      <c r="J12" s="211">
        <f>J13</f>
        <v>1192.67</v>
      </c>
    </row>
    <row r="13" spans="1:10" ht="38.25" x14ac:dyDescent="0.25">
      <c r="A13" s="216" t="s">
        <v>216</v>
      </c>
      <c r="B13" s="211">
        <f t="shared" si="0"/>
        <v>900</v>
      </c>
      <c r="C13" s="211"/>
      <c r="D13" s="211">
        <v>900</v>
      </c>
      <c r="E13" s="211">
        <f>SUM(F13:G13)</f>
        <v>292.67</v>
      </c>
      <c r="F13" s="211"/>
      <c r="G13" s="211">
        <v>292.67</v>
      </c>
      <c r="H13" s="211">
        <f t="shared" si="2"/>
        <v>1192.67</v>
      </c>
      <c r="I13" s="211">
        <f>C13</f>
        <v>0</v>
      </c>
      <c r="J13" s="211">
        <f>D13+G13</f>
        <v>1192.67</v>
      </c>
    </row>
    <row r="14" spans="1:10" ht="51" x14ac:dyDescent="0.25">
      <c r="A14" s="215" t="s">
        <v>118</v>
      </c>
      <c r="B14" s="211">
        <f t="shared" si="0"/>
        <v>784.51800000000003</v>
      </c>
      <c r="C14" s="211">
        <f t="shared" ref="C14:G15" si="3">C15</f>
        <v>0</v>
      </c>
      <c r="D14" s="211">
        <f t="shared" si="3"/>
        <v>784.51800000000003</v>
      </c>
      <c r="E14" s="211">
        <f t="shared" si="3"/>
        <v>270.36</v>
      </c>
      <c r="F14" s="211">
        <f t="shared" si="3"/>
        <v>0</v>
      </c>
      <c r="G14" s="211">
        <f t="shared" si="3"/>
        <v>270.36</v>
      </c>
      <c r="H14" s="211">
        <f t="shared" si="2"/>
        <v>1054.8780000000002</v>
      </c>
      <c r="I14" s="211">
        <f>I15</f>
        <v>0</v>
      </c>
      <c r="J14" s="211">
        <f>J15</f>
        <v>1054.8780000000002</v>
      </c>
    </row>
    <row r="15" spans="1:10" ht="26.25" x14ac:dyDescent="0.25">
      <c r="A15" s="214" t="s">
        <v>115</v>
      </c>
      <c r="B15" s="211">
        <f t="shared" si="0"/>
        <v>784.51800000000003</v>
      </c>
      <c r="C15" s="211">
        <f t="shared" si="3"/>
        <v>0</v>
      </c>
      <c r="D15" s="211">
        <f t="shared" si="3"/>
        <v>784.51800000000003</v>
      </c>
      <c r="E15" s="211">
        <f t="shared" si="3"/>
        <v>270.36</v>
      </c>
      <c r="F15" s="211">
        <f t="shared" si="3"/>
        <v>0</v>
      </c>
      <c r="G15" s="211">
        <f t="shared" si="3"/>
        <v>270.36</v>
      </c>
      <c r="H15" s="211">
        <f t="shared" si="2"/>
        <v>1054.8780000000002</v>
      </c>
      <c r="I15" s="211">
        <f>I16</f>
        <v>0</v>
      </c>
      <c r="J15" s="211">
        <f>J16</f>
        <v>1054.8780000000002</v>
      </c>
    </row>
    <row r="16" spans="1:10" ht="25.5" x14ac:dyDescent="0.25">
      <c r="A16" s="213" t="s">
        <v>201</v>
      </c>
      <c r="B16" s="211">
        <f t="shared" si="0"/>
        <v>784.51800000000003</v>
      </c>
      <c r="C16" s="211"/>
      <c r="D16" s="211">
        <v>784.51800000000003</v>
      </c>
      <c r="E16" s="211">
        <f>SUM(F16:G16)</f>
        <v>270.36</v>
      </c>
      <c r="F16" s="211"/>
      <c r="G16" s="211">
        <v>270.36</v>
      </c>
      <c r="H16" s="211">
        <f t="shared" si="2"/>
        <v>1054.8780000000002</v>
      </c>
      <c r="I16" s="211">
        <f>C16+F16</f>
        <v>0</v>
      </c>
      <c r="J16" s="211">
        <f>D16+G16</f>
        <v>1054.8780000000002</v>
      </c>
    </row>
    <row r="17" spans="1:10" x14ac:dyDescent="0.25">
      <c r="A17" s="212" t="s">
        <v>9</v>
      </c>
      <c r="B17" s="211">
        <f t="shared" ref="B17:D17" si="4">B11+B14</f>
        <v>1684.518</v>
      </c>
      <c r="C17" s="211">
        <f t="shared" si="4"/>
        <v>0</v>
      </c>
      <c r="D17" s="211">
        <f t="shared" si="4"/>
        <v>1684.518</v>
      </c>
      <c r="E17" s="211">
        <f>E11+E14+E8</f>
        <v>2981.8599999999997</v>
      </c>
      <c r="F17" s="211">
        <f t="shared" ref="F17:J17" si="5">F11+F14+F8</f>
        <v>0</v>
      </c>
      <c r="G17" s="211">
        <f t="shared" si="5"/>
        <v>2981.8599999999997</v>
      </c>
      <c r="H17" s="211">
        <f t="shared" si="5"/>
        <v>4666.3780000000006</v>
      </c>
      <c r="I17" s="211">
        <f t="shared" si="5"/>
        <v>0</v>
      </c>
      <c r="J17" s="211">
        <f t="shared" si="5"/>
        <v>4666.3780000000006</v>
      </c>
    </row>
  </sheetData>
  <mergeCells count="7">
    <mergeCell ref="G1:J1"/>
    <mergeCell ref="A3:J4"/>
    <mergeCell ref="I5:J5"/>
    <mergeCell ref="A6:A7"/>
    <mergeCell ref="B6:D6"/>
    <mergeCell ref="E6:G6"/>
    <mergeCell ref="H6:J6"/>
  </mergeCells>
  <pageMargins left="0.78740157480314965" right="0" top="0.74803149606299213" bottom="0.35433070866141736" header="0" footer="0"/>
  <pageSetup paperSize="9" scale="82" orientation="portrait" r:id="rId1"/>
  <colBreaks count="1" manualBreakCount="1">
    <brk id="10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38.85546875" style="43" customWidth="1"/>
    <col min="2" max="2" width="12" style="43" hidden="1" customWidth="1"/>
    <col min="3" max="4" width="13.140625" style="43" customWidth="1"/>
    <col min="5" max="5" width="11.140625" hidden="1" customWidth="1"/>
    <col min="6" max="7" width="0" hidden="1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75.75" customHeight="1" x14ac:dyDescent="0.25">
      <c r="C1" s="158"/>
      <c r="D1" s="159"/>
      <c r="G1" s="256" t="s">
        <v>195</v>
      </c>
      <c r="H1" s="257"/>
      <c r="I1" s="258"/>
      <c r="J1" s="258"/>
    </row>
    <row r="2" spans="1:10" x14ac:dyDescent="0.25">
      <c r="C2" s="44"/>
      <c r="D2" s="44"/>
    </row>
    <row r="3" spans="1:10" s="1" customFormat="1" ht="18" x14ac:dyDescent="0.25">
      <c r="A3" s="259" t="s">
        <v>212</v>
      </c>
      <c r="B3" s="259"/>
      <c r="C3" s="259"/>
      <c r="D3" s="259"/>
      <c r="E3" s="260"/>
      <c r="F3" s="260"/>
      <c r="G3" s="260"/>
      <c r="H3" s="260"/>
      <c r="I3" s="260"/>
      <c r="J3" s="260"/>
    </row>
    <row r="4" spans="1:10" s="1" customFormat="1" ht="100.5" customHeight="1" x14ac:dyDescent="0.25">
      <c r="A4" s="261"/>
      <c r="B4" s="261"/>
      <c r="C4" s="261"/>
      <c r="D4" s="261"/>
      <c r="E4" s="260"/>
      <c r="F4" s="260"/>
      <c r="G4" s="260"/>
      <c r="H4" s="260"/>
      <c r="I4" s="260"/>
      <c r="J4" s="260"/>
    </row>
    <row r="5" spans="1:10" ht="15.75" x14ac:dyDescent="0.25">
      <c r="D5" s="45"/>
      <c r="I5" s="262" t="s">
        <v>0</v>
      </c>
      <c r="J5" s="263"/>
    </row>
    <row r="6" spans="1:10" s="1" customFormat="1" ht="18" customHeight="1" x14ac:dyDescent="0.25">
      <c r="A6" s="264" t="s">
        <v>121</v>
      </c>
      <c r="B6" s="265" t="s">
        <v>170</v>
      </c>
      <c r="C6" s="266"/>
      <c r="D6" s="267"/>
      <c r="E6" s="265" t="s">
        <v>112</v>
      </c>
      <c r="F6" s="266"/>
      <c r="G6" s="267"/>
      <c r="H6" s="265" t="s">
        <v>209</v>
      </c>
      <c r="I6" s="266"/>
      <c r="J6" s="267"/>
    </row>
    <row r="7" spans="1:10" s="1" customFormat="1" ht="127.5" customHeight="1" x14ac:dyDescent="0.25">
      <c r="A7" s="264"/>
      <c r="B7" s="150" t="s">
        <v>122</v>
      </c>
      <c r="C7" s="150" t="s">
        <v>124</v>
      </c>
      <c r="D7" s="151" t="s">
        <v>123</v>
      </c>
      <c r="E7" s="151" t="s">
        <v>119</v>
      </c>
      <c r="F7" s="150" t="s">
        <v>124</v>
      </c>
      <c r="G7" s="151" t="s">
        <v>123</v>
      </c>
      <c r="H7" s="150" t="s">
        <v>122</v>
      </c>
      <c r="I7" s="150" t="s">
        <v>124</v>
      </c>
      <c r="J7" s="151" t="s">
        <v>123</v>
      </c>
    </row>
    <row r="8" spans="1:10" s="1" customFormat="1" ht="39" hidden="1" x14ac:dyDescent="0.25">
      <c r="A8" s="40" t="s">
        <v>116</v>
      </c>
      <c r="B8" s="153">
        <f>B9</f>
        <v>0</v>
      </c>
      <c r="C8" s="153">
        <f t="shared" ref="C8:D8" si="0">C9</f>
        <v>0</v>
      </c>
      <c r="D8" s="153">
        <f t="shared" si="0"/>
        <v>0</v>
      </c>
      <c r="E8" s="182">
        <f>SUM(F8:G8)</f>
        <v>0</v>
      </c>
      <c r="F8" s="182">
        <f>F9</f>
        <v>0</v>
      </c>
      <c r="G8" s="182">
        <f>G9</f>
        <v>0</v>
      </c>
      <c r="H8" s="153">
        <f>H9</f>
        <v>0</v>
      </c>
      <c r="I8" s="153">
        <f t="shared" ref="I8:J8" si="1">I9</f>
        <v>0</v>
      </c>
      <c r="J8" s="153">
        <f t="shared" si="1"/>
        <v>0</v>
      </c>
    </row>
    <row r="9" spans="1:10" s="1" customFormat="1" ht="26.25" hidden="1" x14ac:dyDescent="0.25">
      <c r="A9" s="40" t="s">
        <v>117</v>
      </c>
      <c r="B9" s="153">
        <f>B10+B12+B13+B14+B11</f>
        <v>0</v>
      </c>
      <c r="C9" s="153">
        <f t="shared" ref="C9:G9" si="2">C10+C12+C13+C14+C11</f>
        <v>0</v>
      </c>
      <c r="D9" s="153">
        <f t="shared" si="2"/>
        <v>0</v>
      </c>
      <c r="E9" s="153">
        <f t="shared" si="2"/>
        <v>0</v>
      </c>
      <c r="F9" s="153">
        <f t="shared" si="2"/>
        <v>0</v>
      </c>
      <c r="G9" s="153">
        <f t="shared" si="2"/>
        <v>0</v>
      </c>
      <c r="H9" s="153">
        <f>H10+H12+H13+H14+H11</f>
        <v>0</v>
      </c>
      <c r="I9" s="153">
        <f t="shared" ref="I9:J9" si="3">I10+I12+I13+I14+I11</f>
        <v>0</v>
      </c>
      <c r="J9" s="153">
        <f t="shared" si="3"/>
        <v>0</v>
      </c>
    </row>
    <row r="10" spans="1:10" s="1" customFormat="1" ht="25.5" hidden="1" x14ac:dyDescent="0.25">
      <c r="A10" s="160" t="s">
        <v>155</v>
      </c>
      <c r="B10" s="153">
        <f>SUM(C10:D10)</f>
        <v>0</v>
      </c>
      <c r="C10" s="153"/>
      <c r="D10" s="153"/>
      <c r="E10" s="182">
        <f t="shared" ref="E10:E18" si="4">SUM(F10:G10)</f>
        <v>0</v>
      </c>
      <c r="F10" s="182"/>
      <c r="G10" s="182"/>
      <c r="H10" s="153">
        <f>SUM(I10:J10)</f>
        <v>0</v>
      </c>
      <c r="I10" s="153"/>
      <c r="J10" s="153"/>
    </row>
    <row r="11" spans="1:10" s="1" customFormat="1" ht="25.5" hidden="1" x14ac:dyDescent="0.25">
      <c r="A11" s="160" t="s">
        <v>166</v>
      </c>
      <c r="B11" s="153">
        <f>SUM(C11:D11)</f>
        <v>0</v>
      </c>
      <c r="C11" s="153"/>
      <c r="D11" s="153"/>
      <c r="E11" s="182">
        <f t="shared" si="4"/>
        <v>0</v>
      </c>
      <c r="F11" s="182"/>
      <c r="G11" s="182"/>
      <c r="H11" s="153">
        <f>SUM(I11:J11)</f>
        <v>0</v>
      </c>
      <c r="I11" s="153"/>
      <c r="J11" s="153"/>
    </row>
    <row r="12" spans="1:10" s="1" customFormat="1" ht="38.25" hidden="1" x14ac:dyDescent="0.25">
      <c r="A12" s="161" t="s">
        <v>156</v>
      </c>
      <c r="B12" s="153">
        <f t="shared" ref="B12:B14" si="5">SUM(C12:D12)</f>
        <v>0</v>
      </c>
      <c r="C12" s="153"/>
      <c r="D12" s="153"/>
      <c r="E12" s="182">
        <f t="shared" si="4"/>
        <v>0</v>
      </c>
      <c r="F12" s="182"/>
      <c r="G12" s="182"/>
      <c r="H12" s="153">
        <f t="shared" ref="H12:H14" si="6">SUM(I12:J12)</f>
        <v>0</v>
      </c>
      <c r="I12" s="153"/>
      <c r="J12" s="153"/>
    </row>
    <row r="13" spans="1:10" s="1" customFormat="1" ht="63.75" hidden="1" x14ac:dyDescent="0.25">
      <c r="A13" s="161" t="s">
        <v>157</v>
      </c>
      <c r="B13" s="153">
        <f t="shared" si="5"/>
        <v>0</v>
      </c>
      <c r="C13" s="153"/>
      <c r="D13" s="153"/>
      <c r="E13" s="182">
        <f t="shared" si="4"/>
        <v>0</v>
      </c>
      <c r="F13" s="182"/>
      <c r="G13" s="182"/>
      <c r="H13" s="153">
        <f t="shared" si="6"/>
        <v>0</v>
      </c>
      <c r="I13" s="153"/>
      <c r="J13" s="153"/>
    </row>
    <row r="14" spans="1:10" s="1" customFormat="1" ht="38.25" hidden="1" x14ac:dyDescent="0.25">
      <c r="A14" s="161" t="s">
        <v>161</v>
      </c>
      <c r="B14" s="153">
        <f t="shared" si="5"/>
        <v>0</v>
      </c>
      <c r="C14" s="153"/>
      <c r="D14" s="153"/>
      <c r="E14" s="182">
        <f t="shared" si="4"/>
        <v>0</v>
      </c>
      <c r="F14" s="182"/>
      <c r="G14" s="182"/>
      <c r="H14" s="153">
        <f t="shared" si="6"/>
        <v>0</v>
      </c>
      <c r="I14" s="153"/>
      <c r="J14" s="153"/>
    </row>
    <row r="15" spans="1:10" s="1" customFormat="1" ht="51.75" hidden="1" x14ac:dyDescent="0.25">
      <c r="A15" s="40" t="s">
        <v>118</v>
      </c>
      <c r="B15" s="182">
        <f t="shared" ref="B15:E15" si="7">B16</f>
        <v>0</v>
      </c>
      <c r="C15" s="182">
        <f t="shared" si="7"/>
        <v>0</v>
      </c>
      <c r="D15" s="182">
        <f t="shared" si="7"/>
        <v>0</v>
      </c>
      <c r="E15" s="182">
        <f t="shared" si="7"/>
        <v>0</v>
      </c>
      <c r="F15" s="182">
        <f>F16</f>
        <v>0</v>
      </c>
      <c r="G15" s="182">
        <f t="shared" ref="G15:J15" si="8">G16</f>
        <v>0</v>
      </c>
      <c r="H15" s="182">
        <f t="shared" si="8"/>
        <v>0</v>
      </c>
      <c r="I15" s="182">
        <f t="shared" si="8"/>
        <v>0</v>
      </c>
      <c r="J15" s="182">
        <f t="shared" si="8"/>
        <v>0</v>
      </c>
    </row>
    <row r="16" spans="1:10" s="1" customFormat="1" ht="26.25" hidden="1" x14ac:dyDescent="0.25">
      <c r="A16" s="40" t="s">
        <v>115</v>
      </c>
      <c r="B16" s="153">
        <f>B17+B18</f>
        <v>0</v>
      </c>
      <c r="C16" s="153">
        <f t="shared" ref="C16:G16" si="9">C17+C18</f>
        <v>0</v>
      </c>
      <c r="D16" s="153">
        <f t="shared" si="9"/>
        <v>0</v>
      </c>
      <c r="E16" s="153">
        <f t="shared" si="9"/>
        <v>0</v>
      </c>
      <c r="F16" s="153">
        <f t="shared" si="9"/>
        <v>0</v>
      </c>
      <c r="G16" s="153">
        <f t="shared" si="9"/>
        <v>0</v>
      </c>
      <c r="H16" s="153">
        <f>H17+H18</f>
        <v>0</v>
      </c>
      <c r="I16" s="153">
        <f t="shared" ref="I16:J16" si="10">I17+I18</f>
        <v>0</v>
      </c>
      <c r="J16" s="153">
        <f t="shared" si="10"/>
        <v>0</v>
      </c>
    </row>
    <row r="17" spans="1:10" ht="30.75" hidden="1" customHeight="1" x14ac:dyDescent="0.25">
      <c r="A17" s="181" t="s">
        <v>158</v>
      </c>
      <c r="B17" s="154">
        <f>SUM(C17:D17)</f>
        <v>0</v>
      </c>
      <c r="C17" s="154"/>
      <c r="D17" s="175"/>
      <c r="E17" s="152">
        <f t="shared" si="4"/>
        <v>0</v>
      </c>
      <c r="F17" s="156"/>
      <c r="G17" s="156"/>
      <c r="H17" s="154">
        <f>SUM(I17:J17)</f>
        <v>0</v>
      </c>
      <c r="I17" s="154"/>
      <c r="J17" s="175"/>
    </row>
    <row r="18" spans="1:10" ht="30.75" hidden="1" customHeight="1" x14ac:dyDescent="0.25">
      <c r="A18" s="161" t="s">
        <v>167</v>
      </c>
      <c r="B18" s="154">
        <f>SUM(C18:D18)</f>
        <v>0</v>
      </c>
      <c r="C18" s="154"/>
      <c r="D18" s="175"/>
      <c r="E18" s="152">
        <f t="shared" si="4"/>
        <v>0</v>
      </c>
      <c r="F18" s="156"/>
      <c r="G18" s="156"/>
      <c r="H18" s="154">
        <f>SUM(I18:J18)</f>
        <v>0</v>
      </c>
      <c r="I18" s="154"/>
      <c r="J18" s="175"/>
    </row>
    <row r="19" spans="1:10" ht="24" customHeight="1" x14ac:dyDescent="0.25">
      <c r="A19" s="162" t="s">
        <v>9</v>
      </c>
      <c r="B19" s="155">
        <f t="shared" ref="B19:G19" si="11">B8+B15</f>
        <v>0</v>
      </c>
      <c r="C19" s="155">
        <f t="shared" si="11"/>
        <v>0</v>
      </c>
      <c r="D19" s="155">
        <f t="shared" si="11"/>
        <v>0</v>
      </c>
      <c r="E19" s="155">
        <f t="shared" si="11"/>
        <v>0</v>
      </c>
      <c r="F19" s="155">
        <f t="shared" si="11"/>
        <v>0</v>
      </c>
      <c r="G19" s="155">
        <f t="shared" si="11"/>
        <v>0</v>
      </c>
      <c r="H19" s="155">
        <f t="shared" ref="H19:J19" si="12">H8+H15</f>
        <v>0</v>
      </c>
      <c r="I19" s="155">
        <f t="shared" si="12"/>
        <v>0</v>
      </c>
      <c r="J19" s="155">
        <f t="shared" si="12"/>
        <v>0</v>
      </c>
    </row>
  </sheetData>
  <mergeCells count="7">
    <mergeCell ref="G1:J1"/>
    <mergeCell ref="A3:J4"/>
    <mergeCell ref="I5:J5"/>
    <mergeCell ref="A6:A7"/>
    <mergeCell ref="B6:D6"/>
    <mergeCell ref="E6:G6"/>
    <mergeCell ref="H6:J6"/>
  </mergeCells>
  <pageMargins left="0.78740157480314965" right="0" top="0.74803149606299213" bottom="0.35433070866141736" header="0" footer="0"/>
  <pageSetup paperSize="9" scale="82" orientation="portrait" r:id="rId1"/>
  <colBreaks count="1" manualBreakCount="1">
    <brk id="10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80" zoomScaleNormal="100" zoomScaleSheetLayoutView="80" workbookViewId="0">
      <selection activeCell="I10" sqref="I10"/>
    </sheetView>
  </sheetViews>
  <sheetFormatPr defaultColWidth="8.85546875" defaultRowHeight="12.75" x14ac:dyDescent="0.25"/>
  <cols>
    <col min="1" max="1" width="7.140625" style="46" customWidth="1"/>
    <col min="2" max="2" width="54.5703125" style="47" customWidth="1"/>
    <col min="3" max="3" width="15.5703125" style="46" hidden="1" customWidth="1"/>
    <col min="4" max="4" width="8.7109375" style="46" hidden="1" customWidth="1"/>
    <col min="5" max="5" width="12" style="46" hidden="1" customWidth="1"/>
    <col min="6" max="6" width="14" style="46" hidden="1" customWidth="1"/>
    <col min="7" max="7" width="13.28515625" style="46" customWidth="1"/>
    <col min="8" max="9" width="8.85546875" style="46" customWidth="1"/>
    <col min="10" max="10" width="12" style="46" customWidth="1"/>
    <col min="11" max="11" width="15.5703125" style="208" customWidth="1"/>
    <col min="12" max="13" width="7.7109375" style="208" customWidth="1"/>
    <col min="14" max="14" width="14" style="208" bestFit="1" customWidth="1"/>
    <col min="15" max="16384" width="8.85546875" style="46"/>
  </cols>
  <sheetData>
    <row r="1" spans="1:14" s="208" customFormat="1" ht="68.25" customHeight="1" x14ac:dyDescent="0.25">
      <c r="B1" s="47"/>
      <c r="C1" s="48"/>
      <c r="D1" s="48"/>
      <c r="E1" s="48"/>
      <c r="F1" s="48"/>
      <c r="G1" s="48"/>
      <c r="H1" s="48"/>
      <c r="J1" s="49"/>
      <c r="K1" s="268" t="s">
        <v>196</v>
      </c>
      <c r="L1" s="258"/>
      <c r="M1" s="258"/>
      <c r="N1" s="258"/>
    </row>
    <row r="2" spans="1:14" ht="68.25" customHeight="1" x14ac:dyDescent="0.25">
      <c r="A2" s="275" t="s">
        <v>214</v>
      </c>
      <c r="B2" s="275"/>
      <c r="C2" s="275"/>
      <c r="D2" s="275"/>
      <c r="E2" s="275"/>
      <c r="F2" s="275"/>
      <c r="G2" s="228"/>
      <c r="H2" s="228"/>
      <c r="I2" s="228"/>
      <c r="J2" s="228"/>
      <c r="K2" s="228"/>
      <c r="L2" s="228"/>
      <c r="M2" s="228"/>
      <c r="N2" s="228"/>
    </row>
    <row r="3" spans="1:14" ht="17.25" customHeight="1" x14ac:dyDescent="0.25">
      <c r="B3" s="50"/>
      <c r="E3" s="54"/>
      <c r="N3" s="208" t="s">
        <v>154</v>
      </c>
    </row>
    <row r="4" spans="1:14" s="208" customFormat="1" ht="31.7" customHeight="1" x14ac:dyDescent="0.25">
      <c r="A4" s="273" t="s">
        <v>120</v>
      </c>
      <c r="B4" s="273" t="s">
        <v>111</v>
      </c>
      <c r="C4" s="269" t="s">
        <v>168</v>
      </c>
      <c r="D4" s="270"/>
      <c r="E4" s="270"/>
      <c r="F4" s="271"/>
      <c r="G4" s="269" t="s">
        <v>160</v>
      </c>
      <c r="H4" s="270"/>
      <c r="I4" s="270"/>
      <c r="J4" s="271"/>
      <c r="K4" s="272" t="s">
        <v>168</v>
      </c>
      <c r="L4" s="270"/>
      <c r="M4" s="270"/>
      <c r="N4" s="271"/>
    </row>
    <row r="5" spans="1:14" s="208" customFormat="1" ht="135.75" customHeight="1" x14ac:dyDescent="0.25">
      <c r="A5" s="274"/>
      <c r="B5" s="274"/>
      <c r="C5" s="210" t="s">
        <v>17</v>
      </c>
      <c r="D5" s="210" t="s">
        <v>127</v>
      </c>
      <c r="E5" s="199" t="s">
        <v>128</v>
      </c>
      <c r="F5" s="199" t="s">
        <v>129</v>
      </c>
      <c r="G5" s="210" t="s">
        <v>17</v>
      </c>
      <c r="H5" s="210" t="s">
        <v>127</v>
      </c>
      <c r="I5" s="199" t="s">
        <v>128</v>
      </c>
      <c r="J5" s="199" t="s">
        <v>129</v>
      </c>
      <c r="K5" s="210" t="s">
        <v>17</v>
      </c>
      <c r="L5" s="210" t="s">
        <v>127</v>
      </c>
      <c r="M5" s="199" t="s">
        <v>128</v>
      </c>
      <c r="N5" s="199" t="s">
        <v>129</v>
      </c>
    </row>
    <row r="6" spans="1:14" s="208" customFormat="1" ht="20.25" customHeight="1" x14ac:dyDescent="0.25">
      <c r="A6" s="209" t="s">
        <v>144</v>
      </c>
      <c r="B6" s="209" t="s">
        <v>145</v>
      </c>
      <c r="C6" s="209"/>
      <c r="D6" s="209"/>
      <c r="E6" s="209"/>
      <c r="F6" s="209"/>
      <c r="G6" s="209"/>
      <c r="H6" s="209"/>
      <c r="I6" s="209"/>
      <c r="J6" s="209"/>
      <c r="K6" s="209"/>
      <c r="L6" s="209">
        <f t="shared" ref="L6:N6" si="0">K6+1</f>
        <v>1</v>
      </c>
      <c r="M6" s="209">
        <f t="shared" si="0"/>
        <v>2</v>
      </c>
      <c r="N6" s="209">
        <f t="shared" si="0"/>
        <v>3</v>
      </c>
    </row>
    <row r="7" spans="1:14" s="180" customFormat="1" ht="30" customHeight="1" x14ac:dyDescent="0.25">
      <c r="A7" s="176"/>
      <c r="B7" s="177" t="s">
        <v>130</v>
      </c>
      <c r="C7" s="179">
        <f>SUM(D7:F7)</f>
        <v>4082.9</v>
      </c>
      <c r="D7" s="179">
        <f t="shared" ref="D7:E7" si="1">D8</f>
        <v>0</v>
      </c>
      <c r="E7" s="179">
        <f t="shared" si="1"/>
        <v>0</v>
      </c>
      <c r="F7" s="179">
        <f>SUM(F8:F12)</f>
        <v>4082.9</v>
      </c>
      <c r="G7" s="179">
        <f>G8</f>
        <v>0</v>
      </c>
      <c r="H7" s="179">
        <f t="shared" ref="H7:M7" si="2">H8</f>
        <v>0</v>
      </c>
      <c r="I7" s="179">
        <f t="shared" si="2"/>
        <v>0</v>
      </c>
      <c r="J7" s="179">
        <f t="shared" si="2"/>
        <v>472.6</v>
      </c>
      <c r="K7" s="179">
        <f>SUM(L7:N7)</f>
        <v>4555.5</v>
      </c>
      <c r="L7" s="179">
        <f t="shared" si="2"/>
        <v>0</v>
      </c>
      <c r="M7" s="179">
        <f t="shared" si="2"/>
        <v>0</v>
      </c>
      <c r="N7" s="179">
        <f>SUM(N8:N12)</f>
        <v>4555.5</v>
      </c>
    </row>
    <row r="8" spans="1:14" s="208" customFormat="1" ht="45" x14ac:dyDescent="0.25">
      <c r="A8" s="202">
        <v>1</v>
      </c>
      <c r="B8" s="201" t="s">
        <v>187</v>
      </c>
      <c r="C8" s="164">
        <f>SUM(D8:F8)</f>
        <v>1800</v>
      </c>
      <c r="D8" s="164"/>
      <c r="E8" s="164"/>
      <c r="F8" s="203">
        <f>700+1100</f>
        <v>1800</v>
      </c>
      <c r="G8" s="164">
        <f>SUM(G9:G9)</f>
        <v>0</v>
      </c>
      <c r="H8" s="164"/>
      <c r="I8" s="164"/>
      <c r="J8" s="164">
        <v>472.6</v>
      </c>
      <c r="K8" s="164">
        <f>C8+G8</f>
        <v>1800</v>
      </c>
      <c r="L8" s="164">
        <f t="shared" ref="L8:M8" si="3">D8+H8</f>
        <v>0</v>
      </c>
      <c r="M8" s="164">
        <f t="shared" si="3"/>
        <v>0</v>
      </c>
      <c r="N8" s="164">
        <f>F8+J8</f>
        <v>2272.6</v>
      </c>
    </row>
    <row r="9" spans="1:14" s="208" customFormat="1" ht="60" x14ac:dyDescent="0.25">
      <c r="A9" s="202">
        <v>2</v>
      </c>
      <c r="B9" s="201" t="s">
        <v>188</v>
      </c>
      <c r="C9" s="164">
        <f t="shared" ref="C9:C12" si="4">SUM(D9:F9)</f>
        <v>301.5</v>
      </c>
      <c r="D9" s="166"/>
      <c r="E9" s="166"/>
      <c r="F9" s="204">
        <v>301.5</v>
      </c>
      <c r="G9" s="164">
        <f>SUM(H9:J9)</f>
        <v>0</v>
      </c>
      <c r="H9" s="166"/>
      <c r="I9" s="166"/>
      <c r="J9" s="166"/>
      <c r="K9" s="164">
        <f t="shared" ref="K9:K12" si="5">C9+G9</f>
        <v>301.5</v>
      </c>
      <c r="L9" s="164">
        <f t="shared" ref="L9:L12" si="6">D9+H9</f>
        <v>0</v>
      </c>
      <c r="M9" s="164">
        <f t="shared" ref="M9:M12" si="7">E9+I9</f>
        <v>0</v>
      </c>
      <c r="N9" s="164">
        <f t="shared" ref="N9:N12" si="8">F9+J9</f>
        <v>301.5</v>
      </c>
    </row>
    <row r="10" spans="1:14" s="208" customFormat="1" ht="45" x14ac:dyDescent="0.25">
      <c r="A10" s="202">
        <v>3</v>
      </c>
      <c r="B10" s="201" t="s">
        <v>189</v>
      </c>
      <c r="C10" s="164">
        <f t="shared" si="4"/>
        <v>300</v>
      </c>
      <c r="D10" s="205"/>
      <c r="E10" s="205"/>
      <c r="F10" s="204">
        <v>300</v>
      </c>
      <c r="G10" s="164">
        <f t="shared" ref="G10:G12" si="9">SUM(H10:J10)</f>
        <v>0</v>
      </c>
      <c r="H10" s="205"/>
      <c r="I10" s="205"/>
      <c r="J10" s="205"/>
      <c r="K10" s="164">
        <f t="shared" si="5"/>
        <v>300</v>
      </c>
      <c r="L10" s="164">
        <f t="shared" si="6"/>
        <v>0</v>
      </c>
      <c r="M10" s="164">
        <f t="shared" si="7"/>
        <v>0</v>
      </c>
      <c r="N10" s="164">
        <f t="shared" si="8"/>
        <v>300</v>
      </c>
    </row>
    <row r="11" spans="1:14" s="208" customFormat="1" ht="60" x14ac:dyDescent="0.25">
      <c r="A11" s="202">
        <f>A10+1</f>
        <v>4</v>
      </c>
      <c r="B11" s="201" t="s">
        <v>190</v>
      </c>
      <c r="C11" s="164">
        <f t="shared" si="4"/>
        <v>1081.4000000000001</v>
      </c>
      <c r="D11" s="205"/>
      <c r="E11" s="205"/>
      <c r="F11" s="204">
        <v>1081.4000000000001</v>
      </c>
      <c r="G11" s="164">
        <f t="shared" si="9"/>
        <v>0</v>
      </c>
      <c r="H11" s="205"/>
      <c r="I11" s="205"/>
      <c r="J11" s="205"/>
      <c r="K11" s="164">
        <f t="shared" si="5"/>
        <v>1081.4000000000001</v>
      </c>
      <c r="L11" s="164">
        <f t="shared" si="6"/>
        <v>0</v>
      </c>
      <c r="M11" s="164">
        <f t="shared" si="7"/>
        <v>0</v>
      </c>
      <c r="N11" s="164">
        <f t="shared" si="8"/>
        <v>1081.4000000000001</v>
      </c>
    </row>
    <row r="12" spans="1:14" s="208" customFormat="1" ht="60" x14ac:dyDescent="0.25">
      <c r="A12" s="202">
        <v>5</v>
      </c>
      <c r="B12" s="201" t="s">
        <v>191</v>
      </c>
      <c r="C12" s="164">
        <f t="shared" si="4"/>
        <v>600</v>
      </c>
      <c r="D12" s="205"/>
      <c r="E12" s="205"/>
      <c r="F12" s="204">
        <v>600</v>
      </c>
      <c r="G12" s="164">
        <f t="shared" si="9"/>
        <v>0</v>
      </c>
      <c r="H12" s="164"/>
      <c r="I12" s="164"/>
      <c r="J12" s="164"/>
      <c r="K12" s="164">
        <f t="shared" si="5"/>
        <v>600</v>
      </c>
      <c r="L12" s="164">
        <f t="shared" si="6"/>
        <v>0</v>
      </c>
      <c r="M12" s="164">
        <f t="shared" si="7"/>
        <v>0</v>
      </c>
      <c r="N12" s="164">
        <f t="shared" si="8"/>
        <v>600</v>
      </c>
    </row>
    <row r="13" spans="1:14" ht="15.75" x14ac:dyDescent="0.25">
      <c r="B13" s="55"/>
    </row>
    <row r="14" spans="1:14" ht="15.75" x14ac:dyDescent="0.25">
      <c r="B14" s="55"/>
    </row>
    <row r="15" spans="1:14" ht="15.75" x14ac:dyDescent="0.25">
      <c r="B15" s="55"/>
    </row>
    <row r="16" spans="1:14" ht="15.75" x14ac:dyDescent="0.25">
      <c r="B16" s="55"/>
    </row>
    <row r="17" spans="2:2" ht="15.75" x14ac:dyDescent="0.25">
      <c r="B17" s="55"/>
    </row>
    <row r="18" spans="2:2" ht="15.75" x14ac:dyDescent="0.25">
      <c r="B18" s="55"/>
    </row>
    <row r="19" spans="2:2" ht="15.75" x14ac:dyDescent="0.25">
      <c r="B19" s="55"/>
    </row>
    <row r="20" spans="2:2" ht="15.75" x14ac:dyDescent="0.25">
      <c r="B20" s="55"/>
    </row>
    <row r="21" spans="2:2" ht="15.75" x14ac:dyDescent="0.25">
      <c r="B21" s="55"/>
    </row>
    <row r="22" spans="2:2" ht="15.75" x14ac:dyDescent="0.25">
      <c r="B22" s="55"/>
    </row>
  </sheetData>
  <mergeCells count="7">
    <mergeCell ref="K1:N1"/>
    <mergeCell ref="G4:J4"/>
    <mergeCell ref="K4:N4"/>
    <mergeCell ref="A4:A5"/>
    <mergeCell ref="B4:B5"/>
    <mergeCell ref="C4:F4"/>
    <mergeCell ref="A2:N2"/>
  </mergeCells>
  <pageMargins left="0.78740157480314965" right="0" top="0.74803149606299213" bottom="0.55118110236220474" header="0" footer="0"/>
  <pageSetup paperSize="9" scale="68" orientation="landscape" r:id="rId1"/>
  <rowBreaks count="1" manualBreakCount="1">
    <brk id="1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topLeftCell="A10" zoomScale="80" zoomScaleNormal="100" zoomScaleSheetLayoutView="80" workbookViewId="0">
      <selection activeCell="A3" sqref="A3:P3"/>
    </sheetView>
  </sheetViews>
  <sheetFormatPr defaultColWidth="8.85546875" defaultRowHeight="12.75" x14ac:dyDescent="0.25"/>
  <cols>
    <col min="1" max="1" width="7.140625" style="46" customWidth="1"/>
    <col min="2" max="2" width="47" style="47" customWidth="1"/>
    <col min="3" max="8" width="0" style="48" hidden="1" customWidth="1"/>
    <col min="9" max="9" width="15.5703125" style="46" customWidth="1"/>
    <col min="10" max="11" width="7.7109375" style="46" customWidth="1"/>
    <col min="12" max="12" width="14" style="46" bestFit="1" customWidth="1"/>
    <col min="13" max="13" width="12.85546875" style="46" customWidth="1"/>
    <col min="14" max="15" width="6.5703125" style="46" customWidth="1"/>
    <col min="16" max="16" width="14.140625" style="46" customWidth="1"/>
    <col min="17" max="16384" width="8.85546875" style="46"/>
  </cols>
  <sheetData>
    <row r="1" spans="1:16" ht="79.5" customHeight="1" x14ac:dyDescent="0.25">
      <c r="J1" s="49"/>
      <c r="K1" s="183"/>
      <c r="L1" s="183"/>
      <c r="M1" s="268" t="s">
        <v>197</v>
      </c>
      <c r="N1" s="258"/>
      <c r="O1" s="258"/>
      <c r="P1" s="258"/>
    </row>
    <row r="2" spans="1:16" ht="13.5" customHeight="1" x14ac:dyDescent="0.25">
      <c r="B2" s="50"/>
      <c r="C2" s="51"/>
      <c r="D2" s="52"/>
      <c r="E2" s="52"/>
      <c r="F2" s="52"/>
      <c r="G2" s="52"/>
      <c r="H2" s="52"/>
    </row>
    <row r="3" spans="1:16" ht="70.5" customHeight="1" x14ac:dyDescent="0.25">
      <c r="A3" s="275" t="s">
        <v>215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28"/>
      <c r="N3" s="228"/>
      <c r="O3" s="228"/>
      <c r="P3" s="228"/>
    </row>
    <row r="4" spans="1:16" ht="17.25" customHeight="1" x14ac:dyDescent="0.25">
      <c r="B4" s="50"/>
      <c r="C4" s="51"/>
      <c r="D4" s="51"/>
      <c r="E4" s="51"/>
      <c r="F4" s="51"/>
      <c r="G4" s="51"/>
      <c r="H4" s="53"/>
      <c r="K4" s="54"/>
      <c r="P4" s="46" t="s">
        <v>154</v>
      </c>
    </row>
    <row r="5" spans="1:16" ht="31.7" customHeight="1" x14ac:dyDescent="0.25">
      <c r="A5" s="272" t="s">
        <v>120</v>
      </c>
      <c r="B5" s="272" t="s">
        <v>111</v>
      </c>
      <c r="C5" s="197">
        <v>2008</v>
      </c>
      <c r="D5" s="197">
        <v>2010</v>
      </c>
      <c r="E5" s="197">
        <v>2010</v>
      </c>
      <c r="F5" s="197" t="s">
        <v>125</v>
      </c>
      <c r="G5" s="197" t="s">
        <v>126</v>
      </c>
      <c r="H5" s="198">
        <v>2011</v>
      </c>
      <c r="I5" s="272" t="s">
        <v>169</v>
      </c>
      <c r="J5" s="272"/>
      <c r="K5" s="272"/>
      <c r="L5" s="272"/>
      <c r="M5" s="272" t="s">
        <v>208</v>
      </c>
      <c r="N5" s="272"/>
      <c r="O5" s="272"/>
      <c r="P5" s="272"/>
    </row>
    <row r="6" spans="1:16" ht="135.75" customHeight="1" x14ac:dyDescent="0.25">
      <c r="A6" s="272"/>
      <c r="B6" s="272"/>
      <c r="C6" s="197"/>
      <c r="D6" s="197"/>
      <c r="E6" s="197"/>
      <c r="F6" s="197"/>
      <c r="G6" s="197"/>
      <c r="H6" s="198"/>
      <c r="I6" s="198" t="s">
        <v>17</v>
      </c>
      <c r="J6" s="198" t="s">
        <v>127</v>
      </c>
      <c r="K6" s="199" t="s">
        <v>128</v>
      </c>
      <c r="L6" s="199" t="s">
        <v>129</v>
      </c>
      <c r="M6" s="198" t="s">
        <v>17</v>
      </c>
      <c r="N6" s="198" t="s">
        <v>127</v>
      </c>
      <c r="O6" s="199" t="s">
        <v>128</v>
      </c>
      <c r="P6" s="199" t="s">
        <v>129</v>
      </c>
    </row>
    <row r="7" spans="1:16" ht="20.25" customHeight="1" x14ac:dyDescent="0.25">
      <c r="A7" s="184" t="s">
        <v>144</v>
      </c>
      <c r="B7" s="184" t="s">
        <v>145</v>
      </c>
      <c r="C7" s="157"/>
      <c r="D7" s="157"/>
      <c r="E7" s="157"/>
      <c r="F7" s="157"/>
      <c r="G7" s="157"/>
      <c r="H7" s="184"/>
      <c r="I7" s="184">
        <f t="shared" ref="I7:P7" si="0">H7+1</f>
        <v>1</v>
      </c>
      <c r="J7" s="184">
        <f t="shared" si="0"/>
        <v>2</v>
      </c>
      <c r="K7" s="184">
        <f t="shared" si="0"/>
        <v>3</v>
      </c>
      <c r="L7" s="184">
        <f t="shared" si="0"/>
        <v>4</v>
      </c>
      <c r="M7" s="184">
        <v>5</v>
      </c>
      <c r="N7" s="184">
        <f t="shared" si="0"/>
        <v>6</v>
      </c>
      <c r="O7" s="184">
        <f t="shared" si="0"/>
        <v>7</v>
      </c>
      <c r="P7" s="184">
        <f t="shared" si="0"/>
        <v>8</v>
      </c>
    </row>
    <row r="8" spans="1:16" s="180" customFormat="1" ht="30" customHeight="1" x14ac:dyDescent="0.25">
      <c r="A8" s="176"/>
      <c r="B8" s="177" t="s">
        <v>130</v>
      </c>
      <c r="C8" s="178"/>
      <c r="D8" s="178"/>
      <c r="E8" s="178"/>
      <c r="F8" s="178"/>
      <c r="G8" s="178"/>
      <c r="H8" s="178"/>
      <c r="I8" s="179">
        <f>SUM(J8:L8)</f>
        <v>4983.3</v>
      </c>
      <c r="J8" s="179">
        <f t="shared" ref="J8:K8" si="1">J9</f>
        <v>0</v>
      </c>
      <c r="K8" s="179">
        <f t="shared" si="1"/>
        <v>0</v>
      </c>
      <c r="L8" s="179">
        <f>SUM(L9:L13)</f>
        <v>4983.3</v>
      </c>
      <c r="M8" s="179">
        <f>SUM(N8:P8)</f>
        <v>7542.5999999999995</v>
      </c>
      <c r="N8" s="179">
        <f t="shared" ref="N8:O8" si="2">N9</f>
        <v>0</v>
      </c>
      <c r="O8" s="179">
        <f t="shared" si="2"/>
        <v>0</v>
      </c>
      <c r="P8" s="179">
        <f>SUM(P9:P13)</f>
        <v>7542.5999999999995</v>
      </c>
    </row>
    <row r="9" spans="1:16" ht="45" x14ac:dyDescent="0.25">
      <c r="A9" s="202">
        <v>1</v>
      </c>
      <c r="B9" s="201" t="s">
        <v>187</v>
      </c>
      <c r="C9" s="163"/>
      <c r="D9" s="163"/>
      <c r="E9" s="163"/>
      <c r="F9" s="163"/>
      <c r="G9" s="163"/>
      <c r="H9" s="163"/>
      <c r="I9" s="164">
        <f>SUM(J9:L9)</f>
        <v>2724.1</v>
      </c>
      <c r="J9" s="164"/>
      <c r="K9" s="164"/>
      <c r="L9" s="203">
        <f>2132+592.1</f>
        <v>2724.1</v>
      </c>
      <c r="M9" s="164">
        <f>SUM(N9:P9)</f>
        <v>5283.4</v>
      </c>
      <c r="N9" s="164"/>
      <c r="O9" s="164"/>
      <c r="P9" s="203">
        <f>2132+3151.4</f>
        <v>5283.4</v>
      </c>
    </row>
    <row r="10" spans="1:16" ht="60" x14ac:dyDescent="0.25">
      <c r="A10" s="202">
        <v>2</v>
      </c>
      <c r="B10" s="201" t="s">
        <v>188</v>
      </c>
      <c r="C10" s="165"/>
      <c r="D10" s="165"/>
      <c r="E10" s="165"/>
      <c r="F10" s="165"/>
      <c r="G10" s="165"/>
      <c r="H10" s="165"/>
      <c r="I10" s="164">
        <f t="shared" ref="I10:I13" si="3">SUM(J10:L10)</f>
        <v>301.5</v>
      </c>
      <c r="J10" s="166"/>
      <c r="K10" s="166"/>
      <c r="L10" s="204">
        <v>301.5</v>
      </c>
      <c r="M10" s="164">
        <f t="shared" ref="M10:M13" si="4">SUM(N10:P10)</f>
        <v>301.5</v>
      </c>
      <c r="N10" s="164"/>
      <c r="O10" s="164"/>
      <c r="P10" s="204">
        <v>301.5</v>
      </c>
    </row>
    <row r="11" spans="1:16" ht="45" x14ac:dyDescent="0.25">
      <c r="A11" s="202">
        <v>3</v>
      </c>
      <c r="B11" s="201" t="s">
        <v>189</v>
      </c>
      <c r="C11" s="163"/>
      <c r="D11" s="163"/>
      <c r="E11" s="163"/>
      <c r="F11" s="163"/>
      <c r="G11" s="163"/>
      <c r="H11" s="163"/>
      <c r="I11" s="164">
        <f t="shared" si="3"/>
        <v>300</v>
      </c>
      <c r="J11" s="205"/>
      <c r="K11" s="205"/>
      <c r="L11" s="204">
        <v>300</v>
      </c>
      <c r="M11" s="164">
        <f t="shared" si="4"/>
        <v>300</v>
      </c>
      <c r="N11" s="205"/>
      <c r="O11" s="205"/>
      <c r="P11" s="204">
        <v>300</v>
      </c>
    </row>
    <row r="12" spans="1:16" ht="60" x14ac:dyDescent="0.25">
      <c r="A12" s="202">
        <f>A11+1</f>
        <v>4</v>
      </c>
      <c r="B12" s="201" t="s">
        <v>190</v>
      </c>
      <c r="C12" s="163"/>
      <c r="D12" s="163"/>
      <c r="E12" s="163"/>
      <c r="F12" s="163"/>
      <c r="G12" s="163"/>
      <c r="H12" s="163"/>
      <c r="I12" s="164">
        <f t="shared" si="3"/>
        <v>1057.7</v>
      </c>
      <c r="J12" s="205"/>
      <c r="K12" s="205"/>
      <c r="L12" s="204">
        <v>1057.7</v>
      </c>
      <c r="M12" s="164">
        <f t="shared" si="4"/>
        <v>1057.7</v>
      </c>
      <c r="N12" s="205"/>
      <c r="O12" s="205"/>
      <c r="P12" s="204">
        <v>1057.7</v>
      </c>
    </row>
    <row r="13" spans="1:16" ht="75" x14ac:dyDescent="0.25">
      <c r="A13" s="202">
        <v>5</v>
      </c>
      <c r="B13" s="201" t="s">
        <v>191</v>
      </c>
      <c r="C13" s="163"/>
      <c r="D13" s="163"/>
      <c r="E13" s="163"/>
      <c r="F13" s="163"/>
      <c r="G13" s="163"/>
      <c r="H13" s="163"/>
      <c r="I13" s="164">
        <f t="shared" si="3"/>
        <v>600</v>
      </c>
      <c r="J13" s="205"/>
      <c r="K13" s="205"/>
      <c r="L13" s="204">
        <v>600</v>
      </c>
      <c r="M13" s="164">
        <f t="shared" si="4"/>
        <v>600</v>
      </c>
      <c r="N13" s="205"/>
      <c r="O13" s="205"/>
      <c r="P13" s="204">
        <v>600</v>
      </c>
    </row>
    <row r="14" spans="1:16" ht="15.75" x14ac:dyDescent="0.25">
      <c r="B14" s="55"/>
      <c r="C14" s="56"/>
      <c r="D14" s="56"/>
      <c r="E14" s="56"/>
      <c r="F14" s="56"/>
      <c r="G14" s="56"/>
      <c r="H14" s="56"/>
    </row>
    <row r="15" spans="1:16" ht="15.75" x14ac:dyDescent="0.25">
      <c r="B15" s="55"/>
      <c r="C15" s="56"/>
      <c r="D15" s="56"/>
      <c r="E15" s="56"/>
      <c r="F15" s="56"/>
      <c r="G15" s="56"/>
      <c r="H15" s="56"/>
    </row>
    <row r="16" spans="1:16" ht="15.75" x14ac:dyDescent="0.25">
      <c r="B16" s="55"/>
      <c r="C16" s="56"/>
      <c r="D16" s="56"/>
      <c r="E16" s="56"/>
      <c r="F16" s="56"/>
      <c r="G16" s="56"/>
      <c r="H16" s="56"/>
    </row>
    <row r="17" spans="2:8" ht="15.75" x14ac:dyDescent="0.25">
      <c r="B17" s="55"/>
      <c r="C17" s="56"/>
      <c r="D17" s="56"/>
      <c r="E17" s="56"/>
      <c r="F17" s="56"/>
      <c r="G17" s="56"/>
      <c r="H17" s="56"/>
    </row>
    <row r="18" spans="2:8" ht="15.75" x14ac:dyDescent="0.25">
      <c r="B18" s="55"/>
      <c r="C18" s="56"/>
      <c r="D18" s="56"/>
      <c r="E18" s="56"/>
      <c r="F18" s="56"/>
      <c r="G18" s="56"/>
      <c r="H18" s="56"/>
    </row>
    <row r="19" spans="2:8" ht="15.75" x14ac:dyDescent="0.25">
      <c r="B19" s="55"/>
      <c r="C19" s="56"/>
      <c r="D19" s="56"/>
      <c r="E19" s="56"/>
      <c r="F19" s="56"/>
      <c r="G19" s="56"/>
      <c r="H19" s="56"/>
    </row>
    <row r="20" spans="2:8" ht="15.75" x14ac:dyDescent="0.25">
      <c r="B20" s="55"/>
      <c r="C20" s="56"/>
      <c r="D20" s="56"/>
      <c r="E20" s="56"/>
      <c r="F20" s="56"/>
      <c r="G20" s="56"/>
      <c r="H20" s="56"/>
    </row>
    <row r="21" spans="2:8" ht="15.75" x14ac:dyDescent="0.25">
      <c r="B21" s="55"/>
      <c r="C21" s="56"/>
      <c r="D21" s="56"/>
      <c r="E21" s="56"/>
      <c r="F21" s="56"/>
      <c r="G21" s="56"/>
      <c r="H21" s="56"/>
    </row>
    <row r="22" spans="2:8" ht="15.75" x14ac:dyDescent="0.25">
      <c r="B22" s="55"/>
      <c r="C22" s="56"/>
      <c r="D22" s="56"/>
      <c r="E22" s="56"/>
      <c r="F22" s="56"/>
      <c r="G22" s="56"/>
      <c r="H22" s="56"/>
    </row>
  </sheetData>
  <mergeCells count="6">
    <mergeCell ref="M1:P1"/>
    <mergeCell ref="A3:P3"/>
    <mergeCell ref="A5:A6"/>
    <mergeCell ref="B5:B6"/>
    <mergeCell ref="I5:L5"/>
    <mergeCell ref="M5:P5"/>
  </mergeCells>
  <pageMargins left="0.78740157480314965" right="0" top="0.74803149606299213" bottom="0.55118110236220474" header="0" footer="0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"/>
  <sheetViews>
    <sheetView view="pageBreakPreview" topLeftCell="D1" zoomScale="85" zoomScaleNormal="100" zoomScaleSheetLayoutView="85" workbookViewId="0">
      <selection activeCell="I11" sqref="I11"/>
    </sheetView>
  </sheetViews>
  <sheetFormatPr defaultColWidth="8" defaultRowHeight="12.75" x14ac:dyDescent="0.2"/>
  <cols>
    <col min="1" max="1" width="19" style="119" hidden="1" customWidth="1"/>
    <col min="2" max="2" width="0.28515625" style="119" hidden="1" customWidth="1"/>
    <col min="3" max="3" width="6" style="120" customWidth="1"/>
    <col min="4" max="4" width="55.42578125" style="121" customWidth="1"/>
    <col min="5" max="5" width="8.28515625" style="122" hidden="1" customWidth="1"/>
    <col min="6" max="6" width="18.7109375" style="117" customWidth="1"/>
    <col min="7" max="7" width="13.140625" style="117" customWidth="1"/>
    <col min="8" max="8" width="14.28515625" style="117" customWidth="1"/>
    <col min="9" max="9" width="14" style="117" customWidth="1"/>
    <col min="10" max="10" width="15" style="117" customWidth="1"/>
    <col min="11" max="11" width="16.28515625" style="117" customWidth="1"/>
    <col min="12" max="12" width="17.140625" style="117" customWidth="1"/>
    <col min="13" max="13" width="13.85546875" style="117" customWidth="1"/>
    <col min="14" max="14" width="16" style="119" customWidth="1"/>
    <col min="15" max="15" width="16.140625" style="119" customWidth="1"/>
    <col min="16" max="16" width="13.140625" style="119" customWidth="1"/>
    <col min="17" max="17" width="15.5703125" style="119" hidden="1" customWidth="1"/>
    <col min="18" max="18" width="13.7109375" style="119" hidden="1" customWidth="1"/>
    <col min="19" max="19" width="10.28515625" style="119" hidden="1" customWidth="1"/>
    <col min="20" max="20" width="12.140625" style="57" customWidth="1"/>
    <col min="21" max="21" width="15.140625" style="57" customWidth="1"/>
    <col min="22" max="48" width="8" style="57" customWidth="1"/>
    <col min="49" max="256" width="8" style="119"/>
    <col min="257" max="257" width="19" style="119" customWidth="1"/>
    <col min="258" max="258" width="0" style="119" hidden="1" customWidth="1"/>
    <col min="259" max="259" width="6" style="119" customWidth="1"/>
    <col min="260" max="260" width="42.140625" style="119" customWidth="1"/>
    <col min="261" max="261" width="0" style="119" hidden="1" customWidth="1"/>
    <col min="262" max="262" width="12.7109375" style="119" customWidth="1"/>
    <col min="263" max="263" width="13.5703125" style="119" customWidth="1"/>
    <col min="264" max="264" width="14" style="119" customWidth="1"/>
    <col min="265" max="265" width="13.85546875" style="119" customWidth="1"/>
    <col min="266" max="266" width="12.5703125" style="119" customWidth="1"/>
    <col min="267" max="269" width="12.7109375" style="119" customWidth="1"/>
    <col min="270" max="275" width="0" style="119" hidden="1" customWidth="1"/>
    <col min="276" max="276" width="12.140625" style="119" customWidth="1"/>
    <col min="277" max="277" width="15.140625" style="119" customWidth="1"/>
    <col min="278" max="304" width="8" style="119" customWidth="1"/>
    <col min="305" max="512" width="8" style="119"/>
    <col min="513" max="513" width="19" style="119" customWidth="1"/>
    <col min="514" max="514" width="0" style="119" hidden="1" customWidth="1"/>
    <col min="515" max="515" width="6" style="119" customWidth="1"/>
    <col min="516" max="516" width="42.140625" style="119" customWidth="1"/>
    <col min="517" max="517" width="0" style="119" hidden="1" customWidth="1"/>
    <col min="518" max="518" width="12.7109375" style="119" customWidth="1"/>
    <col min="519" max="519" width="13.5703125" style="119" customWidth="1"/>
    <col min="520" max="520" width="14" style="119" customWidth="1"/>
    <col min="521" max="521" width="13.85546875" style="119" customWidth="1"/>
    <col min="522" max="522" width="12.5703125" style="119" customWidth="1"/>
    <col min="523" max="525" width="12.7109375" style="119" customWidth="1"/>
    <col min="526" max="531" width="0" style="119" hidden="1" customWidth="1"/>
    <col min="532" max="532" width="12.140625" style="119" customWidth="1"/>
    <col min="533" max="533" width="15.140625" style="119" customWidth="1"/>
    <col min="534" max="560" width="8" style="119" customWidth="1"/>
    <col min="561" max="768" width="8" style="119"/>
    <col min="769" max="769" width="19" style="119" customWidth="1"/>
    <col min="770" max="770" width="0" style="119" hidden="1" customWidth="1"/>
    <col min="771" max="771" width="6" style="119" customWidth="1"/>
    <col min="772" max="772" width="42.140625" style="119" customWidth="1"/>
    <col min="773" max="773" width="0" style="119" hidden="1" customWidth="1"/>
    <col min="774" max="774" width="12.7109375" style="119" customWidth="1"/>
    <col min="775" max="775" width="13.5703125" style="119" customWidth="1"/>
    <col min="776" max="776" width="14" style="119" customWidth="1"/>
    <col min="777" max="777" width="13.85546875" style="119" customWidth="1"/>
    <col min="778" max="778" width="12.5703125" style="119" customWidth="1"/>
    <col min="779" max="781" width="12.7109375" style="119" customWidth="1"/>
    <col min="782" max="787" width="0" style="119" hidden="1" customWidth="1"/>
    <col min="788" max="788" width="12.140625" style="119" customWidth="1"/>
    <col min="789" max="789" width="15.140625" style="119" customWidth="1"/>
    <col min="790" max="816" width="8" style="119" customWidth="1"/>
    <col min="817" max="1024" width="8" style="119"/>
    <col min="1025" max="1025" width="19" style="119" customWidth="1"/>
    <col min="1026" max="1026" width="0" style="119" hidden="1" customWidth="1"/>
    <col min="1027" max="1027" width="6" style="119" customWidth="1"/>
    <col min="1028" max="1028" width="42.140625" style="119" customWidth="1"/>
    <col min="1029" max="1029" width="0" style="119" hidden="1" customWidth="1"/>
    <col min="1030" max="1030" width="12.7109375" style="119" customWidth="1"/>
    <col min="1031" max="1031" width="13.5703125" style="119" customWidth="1"/>
    <col min="1032" max="1032" width="14" style="119" customWidth="1"/>
    <col min="1033" max="1033" width="13.85546875" style="119" customWidth="1"/>
    <col min="1034" max="1034" width="12.5703125" style="119" customWidth="1"/>
    <col min="1035" max="1037" width="12.7109375" style="119" customWidth="1"/>
    <col min="1038" max="1043" width="0" style="119" hidden="1" customWidth="1"/>
    <col min="1044" max="1044" width="12.140625" style="119" customWidth="1"/>
    <col min="1045" max="1045" width="15.140625" style="119" customWidth="1"/>
    <col min="1046" max="1072" width="8" style="119" customWidth="1"/>
    <col min="1073" max="1280" width="8" style="119"/>
    <col min="1281" max="1281" width="19" style="119" customWidth="1"/>
    <col min="1282" max="1282" width="0" style="119" hidden="1" customWidth="1"/>
    <col min="1283" max="1283" width="6" style="119" customWidth="1"/>
    <col min="1284" max="1284" width="42.140625" style="119" customWidth="1"/>
    <col min="1285" max="1285" width="0" style="119" hidden="1" customWidth="1"/>
    <col min="1286" max="1286" width="12.7109375" style="119" customWidth="1"/>
    <col min="1287" max="1287" width="13.5703125" style="119" customWidth="1"/>
    <col min="1288" max="1288" width="14" style="119" customWidth="1"/>
    <col min="1289" max="1289" width="13.85546875" style="119" customWidth="1"/>
    <col min="1290" max="1290" width="12.5703125" style="119" customWidth="1"/>
    <col min="1291" max="1293" width="12.7109375" style="119" customWidth="1"/>
    <col min="1294" max="1299" width="0" style="119" hidden="1" customWidth="1"/>
    <col min="1300" max="1300" width="12.140625" style="119" customWidth="1"/>
    <col min="1301" max="1301" width="15.140625" style="119" customWidth="1"/>
    <col min="1302" max="1328" width="8" style="119" customWidth="1"/>
    <col min="1329" max="1536" width="8" style="119"/>
    <col min="1537" max="1537" width="19" style="119" customWidth="1"/>
    <col min="1538" max="1538" width="0" style="119" hidden="1" customWidth="1"/>
    <col min="1539" max="1539" width="6" style="119" customWidth="1"/>
    <col min="1540" max="1540" width="42.140625" style="119" customWidth="1"/>
    <col min="1541" max="1541" width="0" style="119" hidden="1" customWidth="1"/>
    <col min="1542" max="1542" width="12.7109375" style="119" customWidth="1"/>
    <col min="1543" max="1543" width="13.5703125" style="119" customWidth="1"/>
    <col min="1544" max="1544" width="14" style="119" customWidth="1"/>
    <col min="1545" max="1545" width="13.85546875" style="119" customWidth="1"/>
    <col min="1546" max="1546" width="12.5703125" style="119" customWidth="1"/>
    <col min="1547" max="1549" width="12.7109375" style="119" customWidth="1"/>
    <col min="1550" max="1555" width="0" style="119" hidden="1" customWidth="1"/>
    <col min="1556" max="1556" width="12.140625" style="119" customWidth="1"/>
    <col min="1557" max="1557" width="15.140625" style="119" customWidth="1"/>
    <col min="1558" max="1584" width="8" style="119" customWidth="1"/>
    <col min="1585" max="1792" width="8" style="119"/>
    <col min="1793" max="1793" width="19" style="119" customWidth="1"/>
    <col min="1794" max="1794" width="0" style="119" hidden="1" customWidth="1"/>
    <col min="1795" max="1795" width="6" style="119" customWidth="1"/>
    <col min="1796" max="1796" width="42.140625" style="119" customWidth="1"/>
    <col min="1797" max="1797" width="0" style="119" hidden="1" customWidth="1"/>
    <col min="1798" max="1798" width="12.7109375" style="119" customWidth="1"/>
    <col min="1799" max="1799" width="13.5703125" style="119" customWidth="1"/>
    <col min="1800" max="1800" width="14" style="119" customWidth="1"/>
    <col min="1801" max="1801" width="13.85546875" style="119" customWidth="1"/>
    <col min="1802" max="1802" width="12.5703125" style="119" customWidth="1"/>
    <col min="1803" max="1805" width="12.7109375" style="119" customWidth="1"/>
    <col min="1806" max="1811" width="0" style="119" hidden="1" customWidth="1"/>
    <col min="1812" max="1812" width="12.140625" style="119" customWidth="1"/>
    <col min="1813" max="1813" width="15.140625" style="119" customWidth="1"/>
    <col min="1814" max="1840" width="8" style="119" customWidth="1"/>
    <col min="1841" max="2048" width="8" style="119"/>
    <col min="2049" max="2049" width="19" style="119" customWidth="1"/>
    <col min="2050" max="2050" width="0" style="119" hidden="1" customWidth="1"/>
    <col min="2051" max="2051" width="6" style="119" customWidth="1"/>
    <col min="2052" max="2052" width="42.140625" style="119" customWidth="1"/>
    <col min="2053" max="2053" width="0" style="119" hidden="1" customWidth="1"/>
    <col min="2054" max="2054" width="12.7109375" style="119" customWidth="1"/>
    <col min="2055" max="2055" width="13.5703125" style="119" customWidth="1"/>
    <col min="2056" max="2056" width="14" style="119" customWidth="1"/>
    <col min="2057" max="2057" width="13.85546875" style="119" customWidth="1"/>
    <col min="2058" max="2058" width="12.5703125" style="119" customWidth="1"/>
    <col min="2059" max="2061" width="12.7109375" style="119" customWidth="1"/>
    <col min="2062" max="2067" width="0" style="119" hidden="1" customWidth="1"/>
    <col min="2068" max="2068" width="12.140625" style="119" customWidth="1"/>
    <col min="2069" max="2069" width="15.140625" style="119" customWidth="1"/>
    <col min="2070" max="2096" width="8" style="119" customWidth="1"/>
    <col min="2097" max="2304" width="8" style="119"/>
    <col min="2305" max="2305" width="19" style="119" customWidth="1"/>
    <col min="2306" max="2306" width="0" style="119" hidden="1" customWidth="1"/>
    <col min="2307" max="2307" width="6" style="119" customWidth="1"/>
    <col min="2308" max="2308" width="42.140625" style="119" customWidth="1"/>
    <col min="2309" max="2309" width="0" style="119" hidden="1" customWidth="1"/>
    <col min="2310" max="2310" width="12.7109375" style="119" customWidth="1"/>
    <col min="2311" max="2311" width="13.5703125" style="119" customWidth="1"/>
    <col min="2312" max="2312" width="14" style="119" customWidth="1"/>
    <col min="2313" max="2313" width="13.85546875" style="119" customWidth="1"/>
    <col min="2314" max="2314" width="12.5703125" style="119" customWidth="1"/>
    <col min="2315" max="2317" width="12.7109375" style="119" customWidth="1"/>
    <col min="2318" max="2323" width="0" style="119" hidden="1" customWidth="1"/>
    <col min="2324" max="2324" width="12.140625" style="119" customWidth="1"/>
    <col min="2325" max="2325" width="15.140625" style="119" customWidth="1"/>
    <col min="2326" max="2352" width="8" style="119" customWidth="1"/>
    <col min="2353" max="2560" width="8" style="119"/>
    <col min="2561" max="2561" width="19" style="119" customWidth="1"/>
    <col min="2562" max="2562" width="0" style="119" hidden="1" customWidth="1"/>
    <col min="2563" max="2563" width="6" style="119" customWidth="1"/>
    <col min="2564" max="2564" width="42.140625" style="119" customWidth="1"/>
    <col min="2565" max="2565" width="0" style="119" hidden="1" customWidth="1"/>
    <col min="2566" max="2566" width="12.7109375" style="119" customWidth="1"/>
    <col min="2567" max="2567" width="13.5703125" style="119" customWidth="1"/>
    <col min="2568" max="2568" width="14" style="119" customWidth="1"/>
    <col min="2569" max="2569" width="13.85546875" style="119" customWidth="1"/>
    <col min="2570" max="2570" width="12.5703125" style="119" customWidth="1"/>
    <col min="2571" max="2573" width="12.7109375" style="119" customWidth="1"/>
    <col min="2574" max="2579" width="0" style="119" hidden="1" customWidth="1"/>
    <col min="2580" max="2580" width="12.140625" style="119" customWidth="1"/>
    <col min="2581" max="2581" width="15.140625" style="119" customWidth="1"/>
    <col min="2582" max="2608" width="8" style="119" customWidth="1"/>
    <col min="2609" max="2816" width="8" style="119"/>
    <col min="2817" max="2817" width="19" style="119" customWidth="1"/>
    <col min="2818" max="2818" width="0" style="119" hidden="1" customWidth="1"/>
    <col min="2819" max="2819" width="6" style="119" customWidth="1"/>
    <col min="2820" max="2820" width="42.140625" style="119" customWidth="1"/>
    <col min="2821" max="2821" width="0" style="119" hidden="1" customWidth="1"/>
    <col min="2822" max="2822" width="12.7109375" style="119" customWidth="1"/>
    <col min="2823" max="2823" width="13.5703125" style="119" customWidth="1"/>
    <col min="2824" max="2824" width="14" style="119" customWidth="1"/>
    <col min="2825" max="2825" width="13.85546875" style="119" customWidth="1"/>
    <col min="2826" max="2826" width="12.5703125" style="119" customWidth="1"/>
    <col min="2827" max="2829" width="12.7109375" style="119" customWidth="1"/>
    <col min="2830" max="2835" width="0" style="119" hidden="1" customWidth="1"/>
    <col min="2836" max="2836" width="12.140625" style="119" customWidth="1"/>
    <col min="2837" max="2837" width="15.140625" style="119" customWidth="1"/>
    <col min="2838" max="2864" width="8" style="119" customWidth="1"/>
    <col min="2865" max="3072" width="8" style="119"/>
    <col min="3073" max="3073" width="19" style="119" customWidth="1"/>
    <col min="3074" max="3074" width="0" style="119" hidden="1" customWidth="1"/>
    <col min="3075" max="3075" width="6" style="119" customWidth="1"/>
    <col min="3076" max="3076" width="42.140625" style="119" customWidth="1"/>
    <col min="3077" max="3077" width="0" style="119" hidden="1" customWidth="1"/>
    <col min="3078" max="3078" width="12.7109375" style="119" customWidth="1"/>
    <col min="3079" max="3079" width="13.5703125" style="119" customWidth="1"/>
    <col min="3080" max="3080" width="14" style="119" customWidth="1"/>
    <col min="3081" max="3081" width="13.85546875" style="119" customWidth="1"/>
    <col min="3082" max="3082" width="12.5703125" style="119" customWidth="1"/>
    <col min="3083" max="3085" width="12.7109375" style="119" customWidth="1"/>
    <col min="3086" max="3091" width="0" style="119" hidden="1" customWidth="1"/>
    <col min="3092" max="3092" width="12.140625" style="119" customWidth="1"/>
    <col min="3093" max="3093" width="15.140625" style="119" customWidth="1"/>
    <col min="3094" max="3120" width="8" style="119" customWidth="1"/>
    <col min="3121" max="3328" width="8" style="119"/>
    <col min="3329" max="3329" width="19" style="119" customWidth="1"/>
    <col min="3330" max="3330" width="0" style="119" hidden="1" customWidth="1"/>
    <col min="3331" max="3331" width="6" style="119" customWidth="1"/>
    <col min="3332" max="3332" width="42.140625" style="119" customWidth="1"/>
    <col min="3333" max="3333" width="0" style="119" hidden="1" customWidth="1"/>
    <col min="3334" max="3334" width="12.7109375" style="119" customWidth="1"/>
    <col min="3335" max="3335" width="13.5703125" style="119" customWidth="1"/>
    <col min="3336" max="3336" width="14" style="119" customWidth="1"/>
    <col min="3337" max="3337" width="13.85546875" style="119" customWidth="1"/>
    <col min="3338" max="3338" width="12.5703125" style="119" customWidth="1"/>
    <col min="3339" max="3341" width="12.7109375" style="119" customWidth="1"/>
    <col min="3342" max="3347" width="0" style="119" hidden="1" customWidth="1"/>
    <col min="3348" max="3348" width="12.140625" style="119" customWidth="1"/>
    <col min="3349" max="3349" width="15.140625" style="119" customWidth="1"/>
    <col min="3350" max="3376" width="8" style="119" customWidth="1"/>
    <col min="3377" max="3584" width="8" style="119"/>
    <col min="3585" max="3585" width="19" style="119" customWidth="1"/>
    <col min="3586" max="3586" width="0" style="119" hidden="1" customWidth="1"/>
    <col min="3587" max="3587" width="6" style="119" customWidth="1"/>
    <col min="3588" max="3588" width="42.140625" style="119" customWidth="1"/>
    <col min="3589" max="3589" width="0" style="119" hidden="1" customWidth="1"/>
    <col min="3590" max="3590" width="12.7109375" style="119" customWidth="1"/>
    <col min="3591" max="3591" width="13.5703125" style="119" customWidth="1"/>
    <col min="3592" max="3592" width="14" style="119" customWidth="1"/>
    <col min="3593" max="3593" width="13.85546875" style="119" customWidth="1"/>
    <col min="3594" max="3594" width="12.5703125" style="119" customWidth="1"/>
    <col min="3595" max="3597" width="12.7109375" style="119" customWidth="1"/>
    <col min="3598" max="3603" width="0" style="119" hidden="1" customWidth="1"/>
    <col min="3604" max="3604" width="12.140625" style="119" customWidth="1"/>
    <col min="3605" max="3605" width="15.140625" style="119" customWidth="1"/>
    <col min="3606" max="3632" width="8" style="119" customWidth="1"/>
    <col min="3633" max="3840" width="8" style="119"/>
    <col min="3841" max="3841" width="19" style="119" customWidth="1"/>
    <col min="3842" max="3842" width="0" style="119" hidden="1" customWidth="1"/>
    <col min="3843" max="3843" width="6" style="119" customWidth="1"/>
    <col min="3844" max="3844" width="42.140625" style="119" customWidth="1"/>
    <col min="3845" max="3845" width="0" style="119" hidden="1" customWidth="1"/>
    <col min="3846" max="3846" width="12.7109375" style="119" customWidth="1"/>
    <col min="3847" max="3847" width="13.5703125" style="119" customWidth="1"/>
    <col min="3848" max="3848" width="14" style="119" customWidth="1"/>
    <col min="3849" max="3849" width="13.85546875" style="119" customWidth="1"/>
    <col min="3850" max="3850" width="12.5703125" style="119" customWidth="1"/>
    <col min="3851" max="3853" width="12.7109375" style="119" customWidth="1"/>
    <col min="3854" max="3859" width="0" style="119" hidden="1" customWidth="1"/>
    <col min="3860" max="3860" width="12.140625" style="119" customWidth="1"/>
    <col min="3861" max="3861" width="15.140625" style="119" customWidth="1"/>
    <col min="3862" max="3888" width="8" style="119" customWidth="1"/>
    <col min="3889" max="4096" width="8" style="119"/>
    <col min="4097" max="4097" width="19" style="119" customWidth="1"/>
    <col min="4098" max="4098" width="0" style="119" hidden="1" customWidth="1"/>
    <col min="4099" max="4099" width="6" style="119" customWidth="1"/>
    <col min="4100" max="4100" width="42.140625" style="119" customWidth="1"/>
    <col min="4101" max="4101" width="0" style="119" hidden="1" customWidth="1"/>
    <col min="4102" max="4102" width="12.7109375" style="119" customWidth="1"/>
    <col min="4103" max="4103" width="13.5703125" style="119" customWidth="1"/>
    <col min="4104" max="4104" width="14" style="119" customWidth="1"/>
    <col min="4105" max="4105" width="13.85546875" style="119" customWidth="1"/>
    <col min="4106" max="4106" width="12.5703125" style="119" customWidth="1"/>
    <col min="4107" max="4109" width="12.7109375" style="119" customWidth="1"/>
    <col min="4110" max="4115" width="0" style="119" hidden="1" customWidth="1"/>
    <col min="4116" max="4116" width="12.140625" style="119" customWidth="1"/>
    <col min="4117" max="4117" width="15.140625" style="119" customWidth="1"/>
    <col min="4118" max="4144" width="8" style="119" customWidth="1"/>
    <col min="4145" max="4352" width="8" style="119"/>
    <col min="4353" max="4353" width="19" style="119" customWidth="1"/>
    <col min="4354" max="4354" width="0" style="119" hidden="1" customWidth="1"/>
    <col min="4355" max="4355" width="6" style="119" customWidth="1"/>
    <col min="4356" max="4356" width="42.140625" style="119" customWidth="1"/>
    <col min="4357" max="4357" width="0" style="119" hidden="1" customWidth="1"/>
    <col min="4358" max="4358" width="12.7109375" style="119" customWidth="1"/>
    <col min="4359" max="4359" width="13.5703125" style="119" customWidth="1"/>
    <col min="4360" max="4360" width="14" style="119" customWidth="1"/>
    <col min="4361" max="4361" width="13.85546875" style="119" customWidth="1"/>
    <col min="4362" max="4362" width="12.5703125" style="119" customWidth="1"/>
    <col min="4363" max="4365" width="12.7109375" style="119" customWidth="1"/>
    <col min="4366" max="4371" width="0" style="119" hidden="1" customWidth="1"/>
    <col min="4372" max="4372" width="12.140625" style="119" customWidth="1"/>
    <col min="4373" max="4373" width="15.140625" style="119" customWidth="1"/>
    <col min="4374" max="4400" width="8" style="119" customWidth="1"/>
    <col min="4401" max="4608" width="8" style="119"/>
    <col min="4609" max="4609" width="19" style="119" customWidth="1"/>
    <col min="4610" max="4610" width="0" style="119" hidden="1" customWidth="1"/>
    <col min="4611" max="4611" width="6" style="119" customWidth="1"/>
    <col min="4612" max="4612" width="42.140625" style="119" customWidth="1"/>
    <col min="4613" max="4613" width="0" style="119" hidden="1" customWidth="1"/>
    <col min="4614" max="4614" width="12.7109375" style="119" customWidth="1"/>
    <col min="4615" max="4615" width="13.5703125" style="119" customWidth="1"/>
    <col min="4616" max="4616" width="14" style="119" customWidth="1"/>
    <col min="4617" max="4617" width="13.85546875" style="119" customWidth="1"/>
    <col min="4618" max="4618" width="12.5703125" style="119" customWidth="1"/>
    <col min="4619" max="4621" width="12.7109375" style="119" customWidth="1"/>
    <col min="4622" max="4627" width="0" style="119" hidden="1" customWidth="1"/>
    <col min="4628" max="4628" width="12.140625" style="119" customWidth="1"/>
    <col min="4629" max="4629" width="15.140625" style="119" customWidth="1"/>
    <col min="4630" max="4656" width="8" style="119" customWidth="1"/>
    <col min="4657" max="4864" width="8" style="119"/>
    <col min="4865" max="4865" width="19" style="119" customWidth="1"/>
    <col min="4866" max="4866" width="0" style="119" hidden="1" customWidth="1"/>
    <col min="4867" max="4867" width="6" style="119" customWidth="1"/>
    <col min="4868" max="4868" width="42.140625" style="119" customWidth="1"/>
    <col min="4869" max="4869" width="0" style="119" hidden="1" customWidth="1"/>
    <col min="4870" max="4870" width="12.7109375" style="119" customWidth="1"/>
    <col min="4871" max="4871" width="13.5703125" style="119" customWidth="1"/>
    <col min="4872" max="4872" width="14" style="119" customWidth="1"/>
    <col min="4873" max="4873" width="13.85546875" style="119" customWidth="1"/>
    <col min="4874" max="4874" width="12.5703125" style="119" customWidth="1"/>
    <col min="4875" max="4877" width="12.7109375" style="119" customWidth="1"/>
    <col min="4878" max="4883" width="0" style="119" hidden="1" customWidth="1"/>
    <col min="4884" max="4884" width="12.140625" style="119" customWidth="1"/>
    <col min="4885" max="4885" width="15.140625" style="119" customWidth="1"/>
    <col min="4886" max="4912" width="8" style="119" customWidth="1"/>
    <col min="4913" max="5120" width="8" style="119"/>
    <col min="5121" max="5121" width="19" style="119" customWidth="1"/>
    <col min="5122" max="5122" width="0" style="119" hidden="1" customWidth="1"/>
    <col min="5123" max="5123" width="6" style="119" customWidth="1"/>
    <col min="5124" max="5124" width="42.140625" style="119" customWidth="1"/>
    <col min="5125" max="5125" width="0" style="119" hidden="1" customWidth="1"/>
    <col min="5126" max="5126" width="12.7109375" style="119" customWidth="1"/>
    <col min="5127" max="5127" width="13.5703125" style="119" customWidth="1"/>
    <col min="5128" max="5128" width="14" style="119" customWidth="1"/>
    <col min="5129" max="5129" width="13.85546875" style="119" customWidth="1"/>
    <col min="5130" max="5130" width="12.5703125" style="119" customWidth="1"/>
    <col min="5131" max="5133" width="12.7109375" style="119" customWidth="1"/>
    <col min="5134" max="5139" width="0" style="119" hidden="1" customWidth="1"/>
    <col min="5140" max="5140" width="12.140625" style="119" customWidth="1"/>
    <col min="5141" max="5141" width="15.140625" style="119" customWidth="1"/>
    <col min="5142" max="5168" width="8" style="119" customWidth="1"/>
    <col min="5169" max="5376" width="8" style="119"/>
    <col min="5377" max="5377" width="19" style="119" customWidth="1"/>
    <col min="5378" max="5378" width="0" style="119" hidden="1" customWidth="1"/>
    <col min="5379" max="5379" width="6" style="119" customWidth="1"/>
    <col min="5380" max="5380" width="42.140625" style="119" customWidth="1"/>
    <col min="5381" max="5381" width="0" style="119" hidden="1" customWidth="1"/>
    <col min="5382" max="5382" width="12.7109375" style="119" customWidth="1"/>
    <col min="5383" max="5383" width="13.5703125" style="119" customWidth="1"/>
    <col min="5384" max="5384" width="14" style="119" customWidth="1"/>
    <col min="5385" max="5385" width="13.85546875" style="119" customWidth="1"/>
    <col min="5386" max="5386" width="12.5703125" style="119" customWidth="1"/>
    <col min="5387" max="5389" width="12.7109375" style="119" customWidth="1"/>
    <col min="5390" max="5395" width="0" style="119" hidden="1" customWidth="1"/>
    <col min="5396" max="5396" width="12.140625" style="119" customWidth="1"/>
    <col min="5397" max="5397" width="15.140625" style="119" customWidth="1"/>
    <col min="5398" max="5424" width="8" style="119" customWidth="1"/>
    <col min="5425" max="5632" width="8" style="119"/>
    <col min="5633" max="5633" width="19" style="119" customWidth="1"/>
    <col min="5634" max="5634" width="0" style="119" hidden="1" customWidth="1"/>
    <col min="5635" max="5635" width="6" style="119" customWidth="1"/>
    <col min="5636" max="5636" width="42.140625" style="119" customWidth="1"/>
    <col min="5637" max="5637" width="0" style="119" hidden="1" customWidth="1"/>
    <col min="5638" max="5638" width="12.7109375" style="119" customWidth="1"/>
    <col min="5639" max="5639" width="13.5703125" style="119" customWidth="1"/>
    <col min="5640" max="5640" width="14" style="119" customWidth="1"/>
    <col min="5641" max="5641" width="13.85546875" style="119" customWidth="1"/>
    <col min="5642" max="5642" width="12.5703125" style="119" customWidth="1"/>
    <col min="5643" max="5645" width="12.7109375" style="119" customWidth="1"/>
    <col min="5646" max="5651" width="0" style="119" hidden="1" customWidth="1"/>
    <col min="5652" max="5652" width="12.140625" style="119" customWidth="1"/>
    <col min="5653" max="5653" width="15.140625" style="119" customWidth="1"/>
    <col min="5654" max="5680" width="8" style="119" customWidth="1"/>
    <col min="5681" max="5888" width="8" style="119"/>
    <col min="5889" max="5889" width="19" style="119" customWidth="1"/>
    <col min="5890" max="5890" width="0" style="119" hidden="1" customWidth="1"/>
    <col min="5891" max="5891" width="6" style="119" customWidth="1"/>
    <col min="5892" max="5892" width="42.140625" style="119" customWidth="1"/>
    <col min="5893" max="5893" width="0" style="119" hidden="1" customWidth="1"/>
    <col min="5894" max="5894" width="12.7109375" style="119" customWidth="1"/>
    <col min="5895" max="5895" width="13.5703125" style="119" customWidth="1"/>
    <col min="5896" max="5896" width="14" style="119" customWidth="1"/>
    <col min="5897" max="5897" width="13.85546875" style="119" customWidth="1"/>
    <col min="5898" max="5898" width="12.5703125" style="119" customWidth="1"/>
    <col min="5899" max="5901" width="12.7109375" style="119" customWidth="1"/>
    <col min="5902" max="5907" width="0" style="119" hidden="1" customWidth="1"/>
    <col min="5908" max="5908" width="12.140625" style="119" customWidth="1"/>
    <col min="5909" max="5909" width="15.140625" style="119" customWidth="1"/>
    <col min="5910" max="5936" width="8" style="119" customWidth="1"/>
    <col min="5937" max="6144" width="8" style="119"/>
    <col min="6145" max="6145" width="19" style="119" customWidth="1"/>
    <col min="6146" max="6146" width="0" style="119" hidden="1" customWidth="1"/>
    <col min="6147" max="6147" width="6" style="119" customWidth="1"/>
    <col min="6148" max="6148" width="42.140625" style="119" customWidth="1"/>
    <col min="6149" max="6149" width="0" style="119" hidden="1" customWidth="1"/>
    <col min="6150" max="6150" width="12.7109375" style="119" customWidth="1"/>
    <col min="6151" max="6151" width="13.5703125" style="119" customWidth="1"/>
    <col min="6152" max="6152" width="14" style="119" customWidth="1"/>
    <col min="6153" max="6153" width="13.85546875" style="119" customWidth="1"/>
    <col min="6154" max="6154" width="12.5703125" style="119" customWidth="1"/>
    <col min="6155" max="6157" width="12.7109375" style="119" customWidth="1"/>
    <col min="6158" max="6163" width="0" style="119" hidden="1" customWidth="1"/>
    <col min="6164" max="6164" width="12.140625" style="119" customWidth="1"/>
    <col min="6165" max="6165" width="15.140625" style="119" customWidth="1"/>
    <col min="6166" max="6192" width="8" style="119" customWidth="1"/>
    <col min="6193" max="6400" width="8" style="119"/>
    <col min="6401" max="6401" width="19" style="119" customWidth="1"/>
    <col min="6402" max="6402" width="0" style="119" hidden="1" customWidth="1"/>
    <col min="6403" max="6403" width="6" style="119" customWidth="1"/>
    <col min="6404" max="6404" width="42.140625" style="119" customWidth="1"/>
    <col min="6405" max="6405" width="0" style="119" hidden="1" customWidth="1"/>
    <col min="6406" max="6406" width="12.7109375" style="119" customWidth="1"/>
    <col min="6407" max="6407" width="13.5703125" style="119" customWidth="1"/>
    <col min="6408" max="6408" width="14" style="119" customWidth="1"/>
    <col min="6409" max="6409" width="13.85546875" style="119" customWidth="1"/>
    <col min="6410" max="6410" width="12.5703125" style="119" customWidth="1"/>
    <col min="6411" max="6413" width="12.7109375" style="119" customWidth="1"/>
    <col min="6414" max="6419" width="0" style="119" hidden="1" customWidth="1"/>
    <col min="6420" max="6420" width="12.140625" style="119" customWidth="1"/>
    <col min="6421" max="6421" width="15.140625" style="119" customWidth="1"/>
    <col min="6422" max="6448" width="8" style="119" customWidth="1"/>
    <col min="6449" max="6656" width="8" style="119"/>
    <col min="6657" max="6657" width="19" style="119" customWidth="1"/>
    <col min="6658" max="6658" width="0" style="119" hidden="1" customWidth="1"/>
    <col min="6659" max="6659" width="6" style="119" customWidth="1"/>
    <col min="6660" max="6660" width="42.140625" style="119" customWidth="1"/>
    <col min="6661" max="6661" width="0" style="119" hidden="1" customWidth="1"/>
    <col min="6662" max="6662" width="12.7109375" style="119" customWidth="1"/>
    <col min="6663" max="6663" width="13.5703125" style="119" customWidth="1"/>
    <col min="6664" max="6664" width="14" style="119" customWidth="1"/>
    <col min="6665" max="6665" width="13.85546875" style="119" customWidth="1"/>
    <col min="6666" max="6666" width="12.5703125" style="119" customWidth="1"/>
    <col min="6667" max="6669" width="12.7109375" style="119" customWidth="1"/>
    <col min="6670" max="6675" width="0" style="119" hidden="1" customWidth="1"/>
    <col min="6676" max="6676" width="12.140625" style="119" customWidth="1"/>
    <col min="6677" max="6677" width="15.140625" style="119" customWidth="1"/>
    <col min="6678" max="6704" width="8" style="119" customWidth="1"/>
    <col min="6705" max="6912" width="8" style="119"/>
    <col min="6913" max="6913" width="19" style="119" customWidth="1"/>
    <col min="6914" max="6914" width="0" style="119" hidden="1" customWidth="1"/>
    <col min="6915" max="6915" width="6" style="119" customWidth="1"/>
    <col min="6916" max="6916" width="42.140625" style="119" customWidth="1"/>
    <col min="6917" max="6917" width="0" style="119" hidden="1" customWidth="1"/>
    <col min="6918" max="6918" width="12.7109375" style="119" customWidth="1"/>
    <col min="6919" max="6919" width="13.5703125" style="119" customWidth="1"/>
    <col min="6920" max="6920" width="14" style="119" customWidth="1"/>
    <col min="6921" max="6921" width="13.85546875" style="119" customWidth="1"/>
    <col min="6922" max="6922" width="12.5703125" style="119" customWidth="1"/>
    <col min="6923" max="6925" width="12.7109375" style="119" customWidth="1"/>
    <col min="6926" max="6931" width="0" style="119" hidden="1" customWidth="1"/>
    <col min="6932" max="6932" width="12.140625" style="119" customWidth="1"/>
    <col min="6933" max="6933" width="15.140625" style="119" customWidth="1"/>
    <col min="6934" max="6960" width="8" style="119" customWidth="1"/>
    <col min="6961" max="7168" width="8" style="119"/>
    <col min="7169" max="7169" width="19" style="119" customWidth="1"/>
    <col min="7170" max="7170" width="0" style="119" hidden="1" customWidth="1"/>
    <col min="7171" max="7171" width="6" style="119" customWidth="1"/>
    <col min="7172" max="7172" width="42.140625" style="119" customWidth="1"/>
    <col min="7173" max="7173" width="0" style="119" hidden="1" customWidth="1"/>
    <col min="7174" max="7174" width="12.7109375" style="119" customWidth="1"/>
    <col min="7175" max="7175" width="13.5703125" style="119" customWidth="1"/>
    <col min="7176" max="7176" width="14" style="119" customWidth="1"/>
    <col min="7177" max="7177" width="13.85546875" style="119" customWidth="1"/>
    <col min="7178" max="7178" width="12.5703125" style="119" customWidth="1"/>
    <col min="7179" max="7181" width="12.7109375" style="119" customWidth="1"/>
    <col min="7182" max="7187" width="0" style="119" hidden="1" customWidth="1"/>
    <col min="7188" max="7188" width="12.140625" style="119" customWidth="1"/>
    <col min="7189" max="7189" width="15.140625" style="119" customWidth="1"/>
    <col min="7190" max="7216" width="8" style="119" customWidth="1"/>
    <col min="7217" max="7424" width="8" style="119"/>
    <col min="7425" max="7425" width="19" style="119" customWidth="1"/>
    <col min="7426" max="7426" width="0" style="119" hidden="1" customWidth="1"/>
    <col min="7427" max="7427" width="6" style="119" customWidth="1"/>
    <col min="7428" max="7428" width="42.140625" style="119" customWidth="1"/>
    <col min="7429" max="7429" width="0" style="119" hidden="1" customWidth="1"/>
    <col min="7430" max="7430" width="12.7109375" style="119" customWidth="1"/>
    <col min="7431" max="7431" width="13.5703125" style="119" customWidth="1"/>
    <col min="7432" max="7432" width="14" style="119" customWidth="1"/>
    <col min="7433" max="7433" width="13.85546875" style="119" customWidth="1"/>
    <col min="7434" max="7434" width="12.5703125" style="119" customWidth="1"/>
    <col min="7435" max="7437" width="12.7109375" style="119" customWidth="1"/>
    <col min="7438" max="7443" width="0" style="119" hidden="1" customWidth="1"/>
    <col min="7444" max="7444" width="12.140625" style="119" customWidth="1"/>
    <col min="7445" max="7445" width="15.140625" style="119" customWidth="1"/>
    <col min="7446" max="7472" width="8" style="119" customWidth="1"/>
    <col min="7473" max="7680" width="8" style="119"/>
    <col min="7681" max="7681" width="19" style="119" customWidth="1"/>
    <col min="7682" max="7682" width="0" style="119" hidden="1" customWidth="1"/>
    <col min="7683" max="7683" width="6" style="119" customWidth="1"/>
    <col min="7684" max="7684" width="42.140625" style="119" customWidth="1"/>
    <col min="7685" max="7685" width="0" style="119" hidden="1" customWidth="1"/>
    <col min="7686" max="7686" width="12.7109375" style="119" customWidth="1"/>
    <col min="7687" max="7687" width="13.5703125" style="119" customWidth="1"/>
    <col min="7688" max="7688" width="14" style="119" customWidth="1"/>
    <col min="7689" max="7689" width="13.85546875" style="119" customWidth="1"/>
    <col min="7690" max="7690" width="12.5703125" style="119" customWidth="1"/>
    <col min="7691" max="7693" width="12.7109375" style="119" customWidth="1"/>
    <col min="7694" max="7699" width="0" style="119" hidden="1" customWidth="1"/>
    <col min="7700" max="7700" width="12.140625" style="119" customWidth="1"/>
    <col min="7701" max="7701" width="15.140625" style="119" customWidth="1"/>
    <col min="7702" max="7728" width="8" style="119" customWidth="1"/>
    <col min="7729" max="7936" width="8" style="119"/>
    <col min="7937" max="7937" width="19" style="119" customWidth="1"/>
    <col min="7938" max="7938" width="0" style="119" hidden="1" customWidth="1"/>
    <col min="7939" max="7939" width="6" style="119" customWidth="1"/>
    <col min="7940" max="7940" width="42.140625" style="119" customWidth="1"/>
    <col min="7941" max="7941" width="0" style="119" hidden="1" customWidth="1"/>
    <col min="7942" max="7942" width="12.7109375" style="119" customWidth="1"/>
    <col min="7943" max="7943" width="13.5703125" style="119" customWidth="1"/>
    <col min="7944" max="7944" width="14" style="119" customWidth="1"/>
    <col min="7945" max="7945" width="13.85546875" style="119" customWidth="1"/>
    <col min="7946" max="7946" width="12.5703125" style="119" customWidth="1"/>
    <col min="7947" max="7949" width="12.7109375" style="119" customWidth="1"/>
    <col min="7950" max="7955" width="0" style="119" hidden="1" customWidth="1"/>
    <col min="7956" max="7956" width="12.140625" style="119" customWidth="1"/>
    <col min="7957" max="7957" width="15.140625" style="119" customWidth="1"/>
    <col min="7958" max="7984" width="8" style="119" customWidth="1"/>
    <col min="7985" max="8192" width="8" style="119"/>
    <col min="8193" max="8193" width="19" style="119" customWidth="1"/>
    <col min="8194" max="8194" width="0" style="119" hidden="1" customWidth="1"/>
    <col min="8195" max="8195" width="6" style="119" customWidth="1"/>
    <col min="8196" max="8196" width="42.140625" style="119" customWidth="1"/>
    <col min="8197" max="8197" width="0" style="119" hidden="1" customWidth="1"/>
    <col min="8198" max="8198" width="12.7109375" style="119" customWidth="1"/>
    <col min="8199" max="8199" width="13.5703125" style="119" customWidth="1"/>
    <col min="8200" max="8200" width="14" style="119" customWidth="1"/>
    <col min="8201" max="8201" width="13.85546875" style="119" customWidth="1"/>
    <col min="8202" max="8202" width="12.5703125" style="119" customWidth="1"/>
    <col min="8203" max="8205" width="12.7109375" style="119" customWidth="1"/>
    <col min="8206" max="8211" width="0" style="119" hidden="1" customWidth="1"/>
    <col min="8212" max="8212" width="12.140625" style="119" customWidth="1"/>
    <col min="8213" max="8213" width="15.140625" style="119" customWidth="1"/>
    <col min="8214" max="8240" width="8" style="119" customWidth="1"/>
    <col min="8241" max="8448" width="8" style="119"/>
    <col min="8449" max="8449" width="19" style="119" customWidth="1"/>
    <col min="8450" max="8450" width="0" style="119" hidden="1" customWidth="1"/>
    <col min="8451" max="8451" width="6" style="119" customWidth="1"/>
    <col min="8452" max="8452" width="42.140625" style="119" customWidth="1"/>
    <col min="8453" max="8453" width="0" style="119" hidden="1" customWidth="1"/>
    <col min="8454" max="8454" width="12.7109375" style="119" customWidth="1"/>
    <col min="8455" max="8455" width="13.5703125" style="119" customWidth="1"/>
    <col min="8456" max="8456" width="14" style="119" customWidth="1"/>
    <col min="8457" max="8457" width="13.85546875" style="119" customWidth="1"/>
    <col min="8458" max="8458" width="12.5703125" style="119" customWidth="1"/>
    <col min="8459" max="8461" width="12.7109375" style="119" customWidth="1"/>
    <col min="8462" max="8467" width="0" style="119" hidden="1" customWidth="1"/>
    <col min="8468" max="8468" width="12.140625" style="119" customWidth="1"/>
    <col min="8469" max="8469" width="15.140625" style="119" customWidth="1"/>
    <col min="8470" max="8496" width="8" style="119" customWidth="1"/>
    <col min="8497" max="8704" width="8" style="119"/>
    <col min="8705" max="8705" width="19" style="119" customWidth="1"/>
    <col min="8706" max="8706" width="0" style="119" hidden="1" customWidth="1"/>
    <col min="8707" max="8707" width="6" style="119" customWidth="1"/>
    <col min="8708" max="8708" width="42.140625" style="119" customWidth="1"/>
    <col min="8709" max="8709" width="0" style="119" hidden="1" customWidth="1"/>
    <col min="8710" max="8710" width="12.7109375" style="119" customWidth="1"/>
    <col min="8711" max="8711" width="13.5703125" style="119" customWidth="1"/>
    <col min="8712" max="8712" width="14" style="119" customWidth="1"/>
    <col min="8713" max="8713" width="13.85546875" style="119" customWidth="1"/>
    <col min="8714" max="8714" width="12.5703125" style="119" customWidth="1"/>
    <col min="8715" max="8717" width="12.7109375" style="119" customWidth="1"/>
    <col min="8718" max="8723" width="0" style="119" hidden="1" customWidth="1"/>
    <col min="8724" max="8724" width="12.140625" style="119" customWidth="1"/>
    <col min="8725" max="8725" width="15.140625" style="119" customWidth="1"/>
    <col min="8726" max="8752" width="8" style="119" customWidth="1"/>
    <col min="8753" max="8960" width="8" style="119"/>
    <col min="8961" max="8961" width="19" style="119" customWidth="1"/>
    <col min="8962" max="8962" width="0" style="119" hidden="1" customWidth="1"/>
    <col min="8963" max="8963" width="6" style="119" customWidth="1"/>
    <col min="8964" max="8964" width="42.140625" style="119" customWidth="1"/>
    <col min="8965" max="8965" width="0" style="119" hidden="1" customWidth="1"/>
    <col min="8966" max="8966" width="12.7109375" style="119" customWidth="1"/>
    <col min="8967" max="8967" width="13.5703125" style="119" customWidth="1"/>
    <col min="8968" max="8968" width="14" style="119" customWidth="1"/>
    <col min="8969" max="8969" width="13.85546875" style="119" customWidth="1"/>
    <col min="8970" max="8970" width="12.5703125" style="119" customWidth="1"/>
    <col min="8971" max="8973" width="12.7109375" style="119" customWidth="1"/>
    <col min="8974" max="8979" width="0" style="119" hidden="1" customWidth="1"/>
    <col min="8980" max="8980" width="12.140625" style="119" customWidth="1"/>
    <col min="8981" max="8981" width="15.140625" style="119" customWidth="1"/>
    <col min="8982" max="9008" width="8" style="119" customWidth="1"/>
    <col min="9009" max="9216" width="8" style="119"/>
    <col min="9217" max="9217" width="19" style="119" customWidth="1"/>
    <col min="9218" max="9218" width="0" style="119" hidden="1" customWidth="1"/>
    <col min="9219" max="9219" width="6" style="119" customWidth="1"/>
    <col min="9220" max="9220" width="42.140625" style="119" customWidth="1"/>
    <col min="9221" max="9221" width="0" style="119" hidden="1" customWidth="1"/>
    <col min="9222" max="9222" width="12.7109375" style="119" customWidth="1"/>
    <col min="9223" max="9223" width="13.5703125" style="119" customWidth="1"/>
    <col min="9224" max="9224" width="14" style="119" customWidth="1"/>
    <col min="9225" max="9225" width="13.85546875" style="119" customWidth="1"/>
    <col min="9226" max="9226" width="12.5703125" style="119" customWidth="1"/>
    <col min="9227" max="9229" width="12.7109375" style="119" customWidth="1"/>
    <col min="9230" max="9235" width="0" style="119" hidden="1" customWidth="1"/>
    <col min="9236" max="9236" width="12.140625" style="119" customWidth="1"/>
    <col min="9237" max="9237" width="15.140625" style="119" customWidth="1"/>
    <col min="9238" max="9264" width="8" style="119" customWidth="1"/>
    <col min="9265" max="9472" width="8" style="119"/>
    <col min="9473" max="9473" width="19" style="119" customWidth="1"/>
    <col min="9474" max="9474" width="0" style="119" hidden="1" customWidth="1"/>
    <col min="9475" max="9475" width="6" style="119" customWidth="1"/>
    <col min="9476" max="9476" width="42.140625" style="119" customWidth="1"/>
    <col min="9477" max="9477" width="0" style="119" hidden="1" customWidth="1"/>
    <col min="9478" max="9478" width="12.7109375" style="119" customWidth="1"/>
    <col min="9479" max="9479" width="13.5703125" style="119" customWidth="1"/>
    <col min="9480" max="9480" width="14" style="119" customWidth="1"/>
    <col min="9481" max="9481" width="13.85546875" style="119" customWidth="1"/>
    <col min="9482" max="9482" width="12.5703125" style="119" customWidth="1"/>
    <col min="9483" max="9485" width="12.7109375" style="119" customWidth="1"/>
    <col min="9486" max="9491" width="0" style="119" hidden="1" customWidth="1"/>
    <col min="9492" max="9492" width="12.140625" style="119" customWidth="1"/>
    <col min="9493" max="9493" width="15.140625" style="119" customWidth="1"/>
    <col min="9494" max="9520" width="8" style="119" customWidth="1"/>
    <col min="9521" max="9728" width="8" style="119"/>
    <col min="9729" max="9729" width="19" style="119" customWidth="1"/>
    <col min="9730" max="9730" width="0" style="119" hidden="1" customWidth="1"/>
    <col min="9731" max="9731" width="6" style="119" customWidth="1"/>
    <col min="9732" max="9732" width="42.140625" style="119" customWidth="1"/>
    <col min="9733" max="9733" width="0" style="119" hidden="1" customWidth="1"/>
    <col min="9734" max="9734" width="12.7109375" style="119" customWidth="1"/>
    <col min="9735" max="9735" width="13.5703125" style="119" customWidth="1"/>
    <col min="9736" max="9736" width="14" style="119" customWidth="1"/>
    <col min="9737" max="9737" width="13.85546875" style="119" customWidth="1"/>
    <col min="9738" max="9738" width="12.5703125" style="119" customWidth="1"/>
    <col min="9739" max="9741" width="12.7109375" style="119" customWidth="1"/>
    <col min="9742" max="9747" width="0" style="119" hidden="1" customWidth="1"/>
    <col min="9748" max="9748" width="12.140625" style="119" customWidth="1"/>
    <col min="9749" max="9749" width="15.140625" style="119" customWidth="1"/>
    <col min="9750" max="9776" width="8" style="119" customWidth="1"/>
    <col min="9777" max="9984" width="8" style="119"/>
    <col min="9985" max="9985" width="19" style="119" customWidth="1"/>
    <col min="9986" max="9986" width="0" style="119" hidden="1" customWidth="1"/>
    <col min="9987" max="9987" width="6" style="119" customWidth="1"/>
    <col min="9988" max="9988" width="42.140625" style="119" customWidth="1"/>
    <col min="9989" max="9989" width="0" style="119" hidden="1" customWidth="1"/>
    <col min="9990" max="9990" width="12.7109375" style="119" customWidth="1"/>
    <col min="9991" max="9991" width="13.5703125" style="119" customWidth="1"/>
    <col min="9992" max="9992" width="14" style="119" customWidth="1"/>
    <col min="9993" max="9993" width="13.85546875" style="119" customWidth="1"/>
    <col min="9994" max="9994" width="12.5703125" style="119" customWidth="1"/>
    <col min="9995" max="9997" width="12.7109375" style="119" customWidth="1"/>
    <col min="9998" max="10003" width="0" style="119" hidden="1" customWidth="1"/>
    <col min="10004" max="10004" width="12.140625" style="119" customWidth="1"/>
    <col min="10005" max="10005" width="15.140625" style="119" customWidth="1"/>
    <col min="10006" max="10032" width="8" style="119" customWidth="1"/>
    <col min="10033" max="10240" width="8" style="119"/>
    <col min="10241" max="10241" width="19" style="119" customWidth="1"/>
    <col min="10242" max="10242" width="0" style="119" hidden="1" customWidth="1"/>
    <col min="10243" max="10243" width="6" style="119" customWidth="1"/>
    <col min="10244" max="10244" width="42.140625" style="119" customWidth="1"/>
    <col min="10245" max="10245" width="0" style="119" hidden="1" customWidth="1"/>
    <col min="10246" max="10246" width="12.7109375" style="119" customWidth="1"/>
    <col min="10247" max="10247" width="13.5703125" style="119" customWidth="1"/>
    <col min="10248" max="10248" width="14" style="119" customWidth="1"/>
    <col min="10249" max="10249" width="13.85546875" style="119" customWidth="1"/>
    <col min="10250" max="10250" width="12.5703125" style="119" customWidth="1"/>
    <col min="10251" max="10253" width="12.7109375" style="119" customWidth="1"/>
    <col min="10254" max="10259" width="0" style="119" hidden="1" customWidth="1"/>
    <col min="10260" max="10260" width="12.140625" style="119" customWidth="1"/>
    <col min="10261" max="10261" width="15.140625" style="119" customWidth="1"/>
    <col min="10262" max="10288" width="8" style="119" customWidth="1"/>
    <col min="10289" max="10496" width="8" style="119"/>
    <col min="10497" max="10497" width="19" style="119" customWidth="1"/>
    <col min="10498" max="10498" width="0" style="119" hidden="1" customWidth="1"/>
    <col min="10499" max="10499" width="6" style="119" customWidth="1"/>
    <col min="10500" max="10500" width="42.140625" style="119" customWidth="1"/>
    <col min="10501" max="10501" width="0" style="119" hidden="1" customWidth="1"/>
    <col min="10502" max="10502" width="12.7109375" style="119" customWidth="1"/>
    <col min="10503" max="10503" width="13.5703125" style="119" customWidth="1"/>
    <col min="10504" max="10504" width="14" style="119" customWidth="1"/>
    <col min="10505" max="10505" width="13.85546875" style="119" customWidth="1"/>
    <col min="10506" max="10506" width="12.5703125" style="119" customWidth="1"/>
    <col min="10507" max="10509" width="12.7109375" style="119" customWidth="1"/>
    <col min="10510" max="10515" width="0" style="119" hidden="1" customWidth="1"/>
    <col min="10516" max="10516" width="12.140625" style="119" customWidth="1"/>
    <col min="10517" max="10517" width="15.140625" style="119" customWidth="1"/>
    <col min="10518" max="10544" width="8" style="119" customWidth="1"/>
    <col min="10545" max="10752" width="8" style="119"/>
    <col min="10753" max="10753" width="19" style="119" customWidth="1"/>
    <col min="10754" max="10754" width="0" style="119" hidden="1" customWidth="1"/>
    <col min="10755" max="10755" width="6" style="119" customWidth="1"/>
    <col min="10756" max="10756" width="42.140625" style="119" customWidth="1"/>
    <col min="10757" max="10757" width="0" style="119" hidden="1" customWidth="1"/>
    <col min="10758" max="10758" width="12.7109375" style="119" customWidth="1"/>
    <col min="10759" max="10759" width="13.5703125" style="119" customWidth="1"/>
    <col min="10760" max="10760" width="14" style="119" customWidth="1"/>
    <col min="10761" max="10761" width="13.85546875" style="119" customWidth="1"/>
    <col min="10762" max="10762" width="12.5703125" style="119" customWidth="1"/>
    <col min="10763" max="10765" width="12.7109375" style="119" customWidth="1"/>
    <col min="10766" max="10771" width="0" style="119" hidden="1" customWidth="1"/>
    <col min="10772" max="10772" width="12.140625" style="119" customWidth="1"/>
    <col min="10773" max="10773" width="15.140625" style="119" customWidth="1"/>
    <col min="10774" max="10800" width="8" style="119" customWidth="1"/>
    <col min="10801" max="11008" width="8" style="119"/>
    <col min="11009" max="11009" width="19" style="119" customWidth="1"/>
    <col min="11010" max="11010" width="0" style="119" hidden="1" customWidth="1"/>
    <col min="11011" max="11011" width="6" style="119" customWidth="1"/>
    <col min="11012" max="11012" width="42.140625" style="119" customWidth="1"/>
    <col min="11013" max="11013" width="0" style="119" hidden="1" customWidth="1"/>
    <col min="11014" max="11014" width="12.7109375" style="119" customWidth="1"/>
    <col min="11015" max="11015" width="13.5703125" style="119" customWidth="1"/>
    <col min="11016" max="11016" width="14" style="119" customWidth="1"/>
    <col min="11017" max="11017" width="13.85546875" style="119" customWidth="1"/>
    <col min="11018" max="11018" width="12.5703125" style="119" customWidth="1"/>
    <col min="11019" max="11021" width="12.7109375" style="119" customWidth="1"/>
    <col min="11022" max="11027" width="0" style="119" hidden="1" customWidth="1"/>
    <col min="11028" max="11028" width="12.140625" style="119" customWidth="1"/>
    <col min="11029" max="11029" width="15.140625" style="119" customWidth="1"/>
    <col min="11030" max="11056" width="8" style="119" customWidth="1"/>
    <col min="11057" max="11264" width="8" style="119"/>
    <col min="11265" max="11265" width="19" style="119" customWidth="1"/>
    <col min="11266" max="11266" width="0" style="119" hidden="1" customWidth="1"/>
    <col min="11267" max="11267" width="6" style="119" customWidth="1"/>
    <col min="11268" max="11268" width="42.140625" style="119" customWidth="1"/>
    <col min="11269" max="11269" width="0" style="119" hidden="1" customWidth="1"/>
    <col min="11270" max="11270" width="12.7109375" style="119" customWidth="1"/>
    <col min="11271" max="11271" width="13.5703125" style="119" customWidth="1"/>
    <col min="11272" max="11272" width="14" style="119" customWidth="1"/>
    <col min="11273" max="11273" width="13.85546875" style="119" customWidth="1"/>
    <col min="11274" max="11274" width="12.5703125" style="119" customWidth="1"/>
    <col min="11275" max="11277" width="12.7109375" style="119" customWidth="1"/>
    <col min="11278" max="11283" width="0" style="119" hidden="1" customWidth="1"/>
    <col min="11284" max="11284" width="12.140625" style="119" customWidth="1"/>
    <col min="11285" max="11285" width="15.140625" style="119" customWidth="1"/>
    <col min="11286" max="11312" width="8" style="119" customWidth="1"/>
    <col min="11313" max="11520" width="8" style="119"/>
    <col min="11521" max="11521" width="19" style="119" customWidth="1"/>
    <col min="11522" max="11522" width="0" style="119" hidden="1" customWidth="1"/>
    <col min="11523" max="11523" width="6" style="119" customWidth="1"/>
    <col min="11524" max="11524" width="42.140625" style="119" customWidth="1"/>
    <col min="11525" max="11525" width="0" style="119" hidden="1" customWidth="1"/>
    <col min="11526" max="11526" width="12.7109375" style="119" customWidth="1"/>
    <col min="11527" max="11527" width="13.5703125" style="119" customWidth="1"/>
    <col min="11528" max="11528" width="14" style="119" customWidth="1"/>
    <col min="11529" max="11529" width="13.85546875" style="119" customWidth="1"/>
    <col min="11530" max="11530" width="12.5703125" style="119" customWidth="1"/>
    <col min="11531" max="11533" width="12.7109375" style="119" customWidth="1"/>
    <col min="11534" max="11539" width="0" style="119" hidden="1" customWidth="1"/>
    <col min="11540" max="11540" width="12.140625" style="119" customWidth="1"/>
    <col min="11541" max="11541" width="15.140625" style="119" customWidth="1"/>
    <col min="11542" max="11568" width="8" style="119" customWidth="1"/>
    <col min="11569" max="11776" width="8" style="119"/>
    <col min="11777" max="11777" width="19" style="119" customWidth="1"/>
    <col min="11778" max="11778" width="0" style="119" hidden="1" customWidth="1"/>
    <col min="11779" max="11779" width="6" style="119" customWidth="1"/>
    <col min="11780" max="11780" width="42.140625" style="119" customWidth="1"/>
    <col min="11781" max="11781" width="0" style="119" hidden="1" customWidth="1"/>
    <col min="11782" max="11782" width="12.7109375" style="119" customWidth="1"/>
    <col min="11783" max="11783" width="13.5703125" style="119" customWidth="1"/>
    <col min="11784" max="11784" width="14" style="119" customWidth="1"/>
    <col min="11785" max="11785" width="13.85546875" style="119" customWidth="1"/>
    <col min="11786" max="11786" width="12.5703125" style="119" customWidth="1"/>
    <col min="11787" max="11789" width="12.7109375" style="119" customWidth="1"/>
    <col min="11790" max="11795" width="0" style="119" hidden="1" customWidth="1"/>
    <col min="11796" max="11796" width="12.140625" style="119" customWidth="1"/>
    <col min="11797" max="11797" width="15.140625" style="119" customWidth="1"/>
    <col min="11798" max="11824" width="8" style="119" customWidth="1"/>
    <col min="11825" max="12032" width="8" style="119"/>
    <col min="12033" max="12033" width="19" style="119" customWidth="1"/>
    <col min="12034" max="12034" width="0" style="119" hidden="1" customWidth="1"/>
    <col min="12035" max="12035" width="6" style="119" customWidth="1"/>
    <col min="12036" max="12036" width="42.140625" style="119" customWidth="1"/>
    <col min="12037" max="12037" width="0" style="119" hidden="1" customWidth="1"/>
    <col min="12038" max="12038" width="12.7109375" style="119" customWidth="1"/>
    <col min="12039" max="12039" width="13.5703125" style="119" customWidth="1"/>
    <col min="12040" max="12040" width="14" style="119" customWidth="1"/>
    <col min="12041" max="12041" width="13.85546875" style="119" customWidth="1"/>
    <col min="12042" max="12042" width="12.5703125" style="119" customWidth="1"/>
    <col min="12043" max="12045" width="12.7109375" style="119" customWidth="1"/>
    <col min="12046" max="12051" width="0" style="119" hidden="1" customWidth="1"/>
    <col min="12052" max="12052" width="12.140625" style="119" customWidth="1"/>
    <col min="12053" max="12053" width="15.140625" style="119" customWidth="1"/>
    <col min="12054" max="12080" width="8" style="119" customWidth="1"/>
    <col min="12081" max="12288" width="8" style="119"/>
    <col min="12289" max="12289" width="19" style="119" customWidth="1"/>
    <col min="12290" max="12290" width="0" style="119" hidden="1" customWidth="1"/>
    <col min="12291" max="12291" width="6" style="119" customWidth="1"/>
    <col min="12292" max="12292" width="42.140625" style="119" customWidth="1"/>
    <col min="12293" max="12293" width="0" style="119" hidden="1" customWidth="1"/>
    <col min="12294" max="12294" width="12.7109375" style="119" customWidth="1"/>
    <col min="12295" max="12295" width="13.5703125" style="119" customWidth="1"/>
    <col min="12296" max="12296" width="14" style="119" customWidth="1"/>
    <col min="12297" max="12297" width="13.85546875" style="119" customWidth="1"/>
    <col min="12298" max="12298" width="12.5703125" style="119" customWidth="1"/>
    <col min="12299" max="12301" width="12.7109375" style="119" customWidth="1"/>
    <col min="12302" max="12307" width="0" style="119" hidden="1" customWidth="1"/>
    <col min="12308" max="12308" width="12.140625" style="119" customWidth="1"/>
    <col min="12309" max="12309" width="15.140625" style="119" customWidth="1"/>
    <col min="12310" max="12336" width="8" style="119" customWidth="1"/>
    <col min="12337" max="12544" width="8" style="119"/>
    <col min="12545" max="12545" width="19" style="119" customWidth="1"/>
    <col min="12546" max="12546" width="0" style="119" hidden="1" customWidth="1"/>
    <col min="12547" max="12547" width="6" style="119" customWidth="1"/>
    <col min="12548" max="12548" width="42.140625" style="119" customWidth="1"/>
    <col min="12549" max="12549" width="0" style="119" hidden="1" customWidth="1"/>
    <col min="12550" max="12550" width="12.7109375" style="119" customWidth="1"/>
    <col min="12551" max="12551" width="13.5703125" style="119" customWidth="1"/>
    <col min="12552" max="12552" width="14" style="119" customWidth="1"/>
    <col min="12553" max="12553" width="13.85546875" style="119" customWidth="1"/>
    <col min="12554" max="12554" width="12.5703125" style="119" customWidth="1"/>
    <col min="12555" max="12557" width="12.7109375" style="119" customWidth="1"/>
    <col min="12558" max="12563" width="0" style="119" hidden="1" customWidth="1"/>
    <col min="12564" max="12564" width="12.140625" style="119" customWidth="1"/>
    <col min="12565" max="12565" width="15.140625" style="119" customWidth="1"/>
    <col min="12566" max="12592" width="8" style="119" customWidth="1"/>
    <col min="12593" max="12800" width="8" style="119"/>
    <col min="12801" max="12801" width="19" style="119" customWidth="1"/>
    <col min="12802" max="12802" width="0" style="119" hidden="1" customWidth="1"/>
    <col min="12803" max="12803" width="6" style="119" customWidth="1"/>
    <col min="12804" max="12804" width="42.140625" style="119" customWidth="1"/>
    <col min="12805" max="12805" width="0" style="119" hidden="1" customWidth="1"/>
    <col min="12806" max="12806" width="12.7109375" style="119" customWidth="1"/>
    <col min="12807" max="12807" width="13.5703125" style="119" customWidth="1"/>
    <col min="12808" max="12808" width="14" style="119" customWidth="1"/>
    <col min="12809" max="12809" width="13.85546875" style="119" customWidth="1"/>
    <col min="12810" max="12810" width="12.5703125" style="119" customWidth="1"/>
    <col min="12811" max="12813" width="12.7109375" style="119" customWidth="1"/>
    <col min="12814" max="12819" width="0" style="119" hidden="1" customWidth="1"/>
    <col min="12820" max="12820" width="12.140625" style="119" customWidth="1"/>
    <col min="12821" max="12821" width="15.140625" style="119" customWidth="1"/>
    <col min="12822" max="12848" width="8" style="119" customWidth="1"/>
    <col min="12849" max="13056" width="8" style="119"/>
    <col min="13057" max="13057" width="19" style="119" customWidth="1"/>
    <col min="13058" max="13058" width="0" style="119" hidden="1" customWidth="1"/>
    <col min="13059" max="13059" width="6" style="119" customWidth="1"/>
    <col min="13060" max="13060" width="42.140625" style="119" customWidth="1"/>
    <col min="13061" max="13061" width="0" style="119" hidden="1" customWidth="1"/>
    <col min="13062" max="13062" width="12.7109375" style="119" customWidth="1"/>
    <col min="13063" max="13063" width="13.5703125" style="119" customWidth="1"/>
    <col min="13064" max="13064" width="14" style="119" customWidth="1"/>
    <col min="13065" max="13065" width="13.85546875" style="119" customWidth="1"/>
    <col min="13066" max="13066" width="12.5703125" style="119" customWidth="1"/>
    <col min="13067" max="13069" width="12.7109375" style="119" customWidth="1"/>
    <col min="13070" max="13075" width="0" style="119" hidden="1" customWidth="1"/>
    <col min="13076" max="13076" width="12.140625" style="119" customWidth="1"/>
    <col min="13077" max="13077" width="15.140625" style="119" customWidth="1"/>
    <col min="13078" max="13104" width="8" style="119" customWidth="1"/>
    <col min="13105" max="13312" width="8" style="119"/>
    <col min="13313" max="13313" width="19" style="119" customWidth="1"/>
    <col min="13314" max="13314" width="0" style="119" hidden="1" customWidth="1"/>
    <col min="13315" max="13315" width="6" style="119" customWidth="1"/>
    <col min="13316" max="13316" width="42.140625" style="119" customWidth="1"/>
    <col min="13317" max="13317" width="0" style="119" hidden="1" customWidth="1"/>
    <col min="13318" max="13318" width="12.7109375" style="119" customWidth="1"/>
    <col min="13319" max="13319" width="13.5703125" style="119" customWidth="1"/>
    <col min="13320" max="13320" width="14" style="119" customWidth="1"/>
    <col min="13321" max="13321" width="13.85546875" style="119" customWidth="1"/>
    <col min="13322" max="13322" width="12.5703125" style="119" customWidth="1"/>
    <col min="13323" max="13325" width="12.7109375" style="119" customWidth="1"/>
    <col min="13326" max="13331" width="0" style="119" hidden="1" customWidth="1"/>
    <col min="13332" max="13332" width="12.140625" style="119" customWidth="1"/>
    <col min="13333" max="13333" width="15.140625" style="119" customWidth="1"/>
    <col min="13334" max="13360" width="8" style="119" customWidth="1"/>
    <col min="13361" max="13568" width="8" style="119"/>
    <col min="13569" max="13569" width="19" style="119" customWidth="1"/>
    <col min="13570" max="13570" width="0" style="119" hidden="1" customWidth="1"/>
    <col min="13571" max="13571" width="6" style="119" customWidth="1"/>
    <col min="13572" max="13572" width="42.140625" style="119" customWidth="1"/>
    <col min="13573" max="13573" width="0" style="119" hidden="1" customWidth="1"/>
    <col min="13574" max="13574" width="12.7109375" style="119" customWidth="1"/>
    <col min="13575" max="13575" width="13.5703125" style="119" customWidth="1"/>
    <col min="13576" max="13576" width="14" style="119" customWidth="1"/>
    <col min="13577" max="13577" width="13.85546875" style="119" customWidth="1"/>
    <col min="13578" max="13578" width="12.5703125" style="119" customWidth="1"/>
    <col min="13579" max="13581" width="12.7109375" style="119" customWidth="1"/>
    <col min="13582" max="13587" width="0" style="119" hidden="1" customWidth="1"/>
    <col min="13588" max="13588" width="12.140625" style="119" customWidth="1"/>
    <col min="13589" max="13589" width="15.140625" style="119" customWidth="1"/>
    <col min="13590" max="13616" width="8" style="119" customWidth="1"/>
    <col min="13617" max="13824" width="8" style="119"/>
    <col min="13825" max="13825" width="19" style="119" customWidth="1"/>
    <col min="13826" max="13826" width="0" style="119" hidden="1" customWidth="1"/>
    <col min="13827" max="13827" width="6" style="119" customWidth="1"/>
    <col min="13828" max="13828" width="42.140625" style="119" customWidth="1"/>
    <col min="13829" max="13829" width="0" style="119" hidden="1" customWidth="1"/>
    <col min="13830" max="13830" width="12.7109375" style="119" customWidth="1"/>
    <col min="13831" max="13831" width="13.5703125" style="119" customWidth="1"/>
    <col min="13832" max="13832" width="14" style="119" customWidth="1"/>
    <col min="13833" max="13833" width="13.85546875" style="119" customWidth="1"/>
    <col min="13834" max="13834" width="12.5703125" style="119" customWidth="1"/>
    <col min="13835" max="13837" width="12.7109375" style="119" customWidth="1"/>
    <col min="13838" max="13843" width="0" style="119" hidden="1" customWidth="1"/>
    <col min="13844" max="13844" width="12.140625" style="119" customWidth="1"/>
    <col min="13845" max="13845" width="15.140625" style="119" customWidth="1"/>
    <col min="13846" max="13872" width="8" style="119" customWidth="1"/>
    <col min="13873" max="14080" width="8" style="119"/>
    <col min="14081" max="14081" width="19" style="119" customWidth="1"/>
    <col min="14082" max="14082" width="0" style="119" hidden="1" customWidth="1"/>
    <col min="14083" max="14083" width="6" style="119" customWidth="1"/>
    <col min="14084" max="14084" width="42.140625" style="119" customWidth="1"/>
    <col min="14085" max="14085" width="0" style="119" hidden="1" customWidth="1"/>
    <col min="14086" max="14086" width="12.7109375" style="119" customWidth="1"/>
    <col min="14087" max="14087" width="13.5703125" style="119" customWidth="1"/>
    <col min="14088" max="14088" width="14" style="119" customWidth="1"/>
    <col min="14089" max="14089" width="13.85546875" style="119" customWidth="1"/>
    <col min="14090" max="14090" width="12.5703125" style="119" customWidth="1"/>
    <col min="14091" max="14093" width="12.7109375" style="119" customWidth="1"/>
    <col min="14094" max="14099" width="0" style="119" hidden="1" customWidth="1"/>
    <col min="14100" max="14100" width="12.140625" style="119" customWidth="1"/>
    <col min="14101" max="14101" width="15.140625" style="119" customWidth="1"/>
    <col min="14102" max="14128" width="8" style="119" customWidth="1"/>
    <col min="14129" max="14336" width="8" style="119"/>
    <col min="14337" max="14337" width="19" style="119" customWidth="1"/>
    <col min="14338" max="14338" width="0" style="119" hidden="1" customWidth="1"/>
    <col min="14339" max="14339" width="6" style="119" customWidth="1"/>
    <col min="14340" max="14340" width="42.140625" style="119" customWidth="1"/>
    <col min="14341" max="14341" width="0" style="119" hidden="1" customWidth="1"/>
    <col min="14342" max="14342" width="12.7109375" style="119" customWidth="1"/>
    <col min="14343" max="14343" width="13.5703125" style="119" customWidth="1"/>
    <col min="14344" max="14344" width="14" style="119" customWidth="1"/>
    <col min="14345" max="14345" width="13.85546875" style="119" customWidth="1"/>
    <col min="14346" max="14346" width="12.5703125" style="119" customWidth="1"/>
    <col min="14347" max="14349" width="12.7109375" style="119" customWidth="1"/>
    <col min="14350" max="14355" width="0" style="119" hidden="1" customWidth="1"/>
    <col min="14356" max="14356" width="12.140625" style="119" customWidth="1"/>
    <col min="14357" max="14357" width="15.140625" style="119" customWidth="1"/>
    <col min="14358" max="14384" width="8" style="119" customWidth="1"/>
    <col min="14385" max="14592" width="8" style="119"/>
    <col min="14593" max="14593" width="19" style="119" customWidth="1"/>
    <col min="14594" max="14594" width="0" style="119" hidden="1" customWidth="1"/>
    <col min="14595" max="14595" width="6" style="119" customWidth="1"/>
    <col min="14596" max="14596" width="42.140625" style="119" customWidth="1"/>
    <col min="14597" max="14597" width="0" style="119" hidden="1" customWidth="1"/>
    <col min="14598" max="14598" width="12.7109375" style="119" customWidth="1"/>
    <col min="14599" max="14599" width="13.5703125" style="119" customWidth="1"/>
    <col min="14600" max="14600" width="14" style="119" customWidth="1"/>
    <col min="14601" max="14601" width="13.85546875" style="119" customWidth="1"/>
    <col min="14602" max="14602" width="12.5703125" style="119" customWidth="1"/>
    <col min="14603" max="14605" width="12.7109375" style="119" customWidth="1"/>
    <col min="14606" max="14611" width="0" style="119" hidden="1" customWidth="1"/>
    <col min="14612" max="14612" width="12.140625" style="119" customWidth="1"/>
    <col min="14613" max="14613" width="15.140625" style="119" customWidth="1"/>
    <col min="14614" max="14640" width="8" style="119" customWidth="1"/>
    <col min="14641" max="14848" width="8" style="119"/>
    <col min="14849" max="14849" width="19" style="119" customWidth="1"/>
    <col min="14850" max="14850" width="0" style="119" hidden="1" customWidth="1"/>
    <col min="14851" max="14851" width="6" style="119" customWidth="1"/>
    <col min="14852" max="14852" width="42.140625" style="119" customWidth="1"/>
    <col min="14853" max="14853" width="0" style="119" hidden="1" customWidth="1"/>
    <col min="14854" max="14854" width="12.7109375" style="119" customWidth="1"/>
    <col min="14855" max="14855" width="13.5703125" style="119" customWidth="1"/>
    <col min="14856" max="14856" width="14" style="119" customWidth="1"/>
    <col min="14857" max="14857" width="13.85546875" style="119" customWidth="1"/>
    <col min="14858" max="14858" width="12.5703125" style="119" customWidth="1"/>
    <col min="14859" max="14861" width="12.7109375" style="119" customWidth="1"/>
    <col min="14862" max="14867" width="0" style="119" hidden="1" customWidth="1"/>
    <col min="14868" max="14868" width="12.140625" style="119" customWidth="1"/>
    <col min="14869" max="14869" width="15.140625" style="119" customWidth="1"/>
    <col min="14870" max="14896" width="8" style="119" customWidth="1"/>
    <col min="14897" max="15104" width="8" style="119"/>
    <col min="15105" max="15105" width="19" style="119" customWidth="1"/>
    <col min="15106" max="15106" width="0" style="119" hidden="1" customWidth="1"/>
    <col min="15107" max="15107" width="6" style="119" customWidth="1"/>
    <col min="15108" max="15108" width="42.140625" style="119" customWidth="1"/>
    <col min="15109" max="15109" width="0" style="119" hidden="1" customWidth="1"/>
    <col min="15110" max="15110" width="12.7109375" style="119" customWidth="1"/>
    <col min="15111" max="15111" width="13.5703125" style="119" customWidth="1"/>
    <col min="15112" max="15112" width="14" style="119" customWidth="1"/>
    <col min="15113" max="15113" width="13.85546875" style="119" customWidth="1"/>
    <col min="15114" max="15114" width="12.5703125" style="119" customWidth="1"/>
    <col min="15115" max="15117" width="12.7109375" style="119" customWidth="1"/>
    <col min="15118" max="15123" width="0" style="119" hidden="1" customWidth="1"/>
    <col min="15124" max="15124" width="12.140625" style="119" customWidth="1"/>
    <col min="15125" max="15125" width="15.140625" style="119" customWidth="1"/>
    <col min="15126" max="15152" width="8" style="119" customWidth="1"/>
    <col min="15153" max="15360" width="8" style="119"/>
    <col min="15361" max="15361" width="19" style="119" customWidth="1"/>
    <col min="15362" max="15362" width="0" style="119" hidden="1" customWidth="1"/>
    <col min="15363" max="15363" width="6" style="119" customWidth="1"/>
    <col min="15364" max="15364" width="42.140625" style="119" customWidth="1"/>
    <col min="15365" max="15365" width="0" style="119" hidden="1" customWidth="1"/>
    <col min="15366" max="15366" width="12.7109375" style="119" customWidth="1"/>
    <col min="15367" max="15367" width="13.5703125" style="119" customWidth="1"/>
    <col min="15368" max="15368" width="14" style="119" customWidth="1"/>
    <col min="15369" max="15369" width="13.85546875" style="119" customWidth="1"/>
    <col min="15370" max="15370" width="12.5703125" style="119" customWidth="1"/>
    <col min="15371" max="15373" width="12.7109375" style="119" customWidth="1"/>
    <col min="15374" max="15379" width="0" style="119" hidden="1" customWidth="1"/>
    <col min="15380" max="15380" width="12.140625" style="119" customWidth="1"/>
    <col min="15381" max="15381" width="15.140625" style="119" customWidth="1"/>
    <col min="15382" max="15408" width="8" style="119" customWidth="1"/>
    <col min="15409" max="15616" width="8" style="119"/>
    <col min="15617" max="15617" width="19" style="119" customWidth="1"/>
    <col min="15618" max="15618" width="0" style="119" hidden="1" customWidth="1"/>
    <col min="15619" max="15619" width="6" style="119" customWidth="1"/>
    <col min="15620" max="15620" width="42.140625" style="119" customWidth="1"/>
    <col min="15621" max="15621" width="0" style="119" hidden="1" customWidth="1"/>
    <col min="15622" max="15622" width="12.7109375" style="119" customWidth="1"/>
    <col min="15623" max="15623" width="13.5703125" style="119" customWidth="1"/>
    <col min="15624" max="15624" width="14" style="119" customWidth="1"/>
    <col min="15625" max="15625" width="13.85546875" style="119" customWidth="1"/>
    <col min="15626" max="15626" width="12.5703125" style="119" customWidth="1"/>
    <col min="15627" max="15629" width="12.7109375" style="119" customWidth="1"/>
    <col min="15630" max="15635" width="0" style="119" hidden="1" customWidth="1"/>
    <col min="15636" max="15636" width="12.140625" style="119" customWidth="1"/>
    <col min="15637" max="15637" width="15.140625" style="119" customWidth="1"/>
    <col min="15638" max="15664" width="8" style="119" customWidth="1"/>
    <col min="15665" max="15872" width="8" style="119"/>
    <col min="15873" max="15873" width="19" style="119" customWidth="1"/>
    <col min="15874" max="15874" width="0" style="119" hidden="1" customWidth="1"/>
    <col min="15875" max="15875" width="6" style="119" customWidth="1"/>
    <col min="15876" max="15876" width="42.140625" style="119" customWidth="1"/>
    <col min="15877" max="15877" width="0" style="119" hidden="1" customWidth="1"/>
    <col min="15878" max="15878" width="12.7109375" style="119" customWidth="1"/>
    <col min="15879" max="15879" width="13.5703125" style="119" customWidth="1"/>
    <col min="15880" max="15880" width="14" style="119" customWidth="1"/>
    <col min="15881" max="15881" width="13.85546875" style="119" customWidth="1"/>
    <col min="15882" max="15882" width="12.5703125" style="119" customWidth="1"/>
    <col min="15883" max="15885" width="12.7109375" style="119" customWidth="1"/>
    <col min="15886" max="15891" width="0" style="119" hidden="1" customWidth="1"/>
    <col min="15892" max="15892" width="12.140625" style="119" customWidth="1"/>
    <col min="15893" max="15893" width="15.140625" style="119" customWidth="1"/>
    <col min="15894" max="15920" width="8" style="119" customWidth="1"/>
    <col min="15921" max="16128" width="8" style="119"/>
    <col min="16129" max="16129" width="19" style="119" customWidth="1"/>
    <col min="16130" max="16130" width="0" style="119" hidden="1" customWidth="1"/>
    <col min="16131" max="16131" width="6" style="119" customWidth="1"/>
    <col min="16132" max="16132" width="42.140625" style="119" customWidth="1"/>
    <col min="16133" max="16133" width="0" style="119" hidden="1" customWidth="1"/>
    <col min="16134" max="16134" width="12.7109375" style="119" customWidth="1"/>
    <col min="16135" max="16135" width="13.5703125" style="119" customWidth="1"/>
    <col min="16136" max="16136" width="14" style="119" customWidth="1"/>
    <col min="16137" max="16137" width="13.85546875" style="119" customWidth="1"/>
    <col min="16138" max="16138" width="12.5703125" style="119" customWidth="1"/>
    <col min="16139" max="16141" width="12.7109375" style="119" customWidth="1"/>
    <col min="16142" max="16147" width="0" style="119" hidden="1" customWidth="1"/>
    <col min="16148" max="16148" width="12.140625" style="119" customWidth="1"/>
    <col min="16149" max="16149" width="15.140625" style="119" customWidth="1"/>
    <col min="16150" max="16176" width="8" style="119" customWidth="1"/>
    <col min="16177" max="16384" width="8" style="119"/>
  </cols>
  <sheetData>
    <row r="1" spans="1:48" s="57" customFormat="1" ht="67.5" customHeight="1" x14ac:dyDescent="0.25">
      <c r="C1" s="58"/>
      <c r="D1" s="59"/>
      <c r="E1" s="60"/>
      <c r="F1" s="59"/>
      <c r="G1" s="59"/>
      <c r="H1" s="59"/>
      <c r="I1" s="59"/>
      <c r="J1" s="61"/>
      <c r="K1" s="276"/>
      <c r="L1" s="276"/>
      <c r="M1" s="276"/>
      <c r="N1" s="277" t="s">
        <v>204</v>
      </c>
      <c r="O1" s="277"/>
      <c r="P1" s="277"/>
    </row>
    <row r="2" spans="1:48" s="57" customFormat="1" ht="43.5" customHeight="1" x14ac:dyDescent="0.25">
      <c r="B2" s="62"/>
      <c r="C2" s="286" t="s">
        <v>217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123"/>
      <c r="P2" s="123"/>
    </row>
    <row r="3" spans="1:48" s="57" customFormat="1" ht="16.5" thickBot="1" x14ac:dyDescent="0.3">
      <c r="C3" s="64"/>
      <c r="D3" s="65"/>
      <c r="E3" s="66"/>
      <c r="F3" s="67"/>
      <c r="G3" s="67"/>
      <c r="H3" s="67"/>
      <c r="I3" s="67"/>
      <c r="J3" s="67"/>
      <c r="K3" s="67"/>
      <c r="L3" s="67"/>
      <c r="M3" s="68"/>
      <c r="N3" s="63"/>
      <c r="O3" s="63"/>
      <c r="P3" s="63" t="s">
        <v>0</v>
      </c>
    </row>
    <row r="4" spans="1:48" s="75" customFormat="1" ht="19.5" thickBot="1" x14ac:dyDescent="0.35">
      <c r="A4" s="69"/>
      <c r="B4" s="70"/>
      <c r="C4" s="71"/>
      <c r="D4" s="278" t="s">
        <v>131</v>
      </c>
      <c r="E4" s="280" t="s">
        <v>132</v>
      </c>
      <c r="F4" s="281" t="s">
        <v>9</v>
      </c>
      <c r="G4" s="283" t="s">
        <v>133</v>
      </c>
      <c r="H4" s="284"/>
      <c r="I4" s="284"/>
      <c r="J4" s="284"/>
      <c r="K4" s="284"/>
      <c r="L4" s="284"/>
      <c r="M4" s="284"/>
      <c r="N4" s="284"/>
      <c r="O4" s="284"/>
      <c r="P4" s="285"/>
      <c r="Q4" s="72"/>
      <c r="R4" s="73"/>
      <c r="S4" s="70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s="83" customFormat="1" ht="42" customHeight="1" thickBot="1" x14ac:dyDescent="0.3">
      <c r="A5" s="76"/>
      <c r="B5" s="77"/>
      <c r="C5" s="78"/>
      <c r="D5" s="279"/>
      <c r="E5" s="280"/>
      <c r="F5" s="282"/>
      <c r="G5" s="134" t="s">
        <v>134</v>
      </c>
      <c r="H5" s="135" t="s">
        <v>135</v>
      </c>
      <c r="I5" s="79" t="s">
        <v>136</v>
      </c>
      <c r="J5" s="79" t="s">
        <v>137</v>
      </c>
      <c r="K5" s="79" t="s">
        <v>138</v>
      </c>
      <c r="L5" s="79" t="s">
        <v>139</v>
      </c>
      <c r="M5" s="79" t="s">
        <v>140</v>
      </c>
      <c r="N5" s="79" t="s">
        <v>141</v>
      </c>
      <c r="O5" s="136" t="s">
        <v>142</v>
      </c>
      <c r="P5" s="137" t="s">
        <v>143</v>
      </c>
      <c r="Q5" s="80"/>
      <c r="R5" s="81"/>
      <c r="S5" s="77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s="89" customFormat="1" ht="18.75" x14ac:dyDescent="0.3">
      <c r="A6" s="84"/>
      <c r="B6" s="85"/>
      <c r="C6" s="86" t="s">
        <v>144</v>
      </c>
      <c r="D6" s="87" t="s">
        <v>145</v>
      </c>
      <c r="E6" s="88"/>
      <c r="F6" s="87">
        <v>1</v>
      </c>
      <c r="G6" s="87">
        <v>2</v>
      </c>
      <c r="H6" s="87">
        <f>G6+1</f>
        <v>3</v>
      </c>
      <c r="I6" s="87">
        <f t="shared" ref="I6:O6" si="0">H6+1</f>
        <v>4</v>
      </c>
      <c r="J6" s="87">
        <f t="shared" si="0"/>
        <v>5</v>
      </c>
      <c r="K6" s="87">
        <f t="shared" si="0"/>
        <v>6</v>
      </c>
      <c r="L6" s="87">
        <f t="shared" si="0"/>
        <v>7</v>
      </c>
      <c r="M6" s="87">
        <f t="shared" si="0"/>
        <v>8</v>
      </c>
      <c r="N6" s="87">
        <f t="shared" si="0"/>
        <v>9</v>
      </c>
      <c r="O6" s="87">
        <f t="shared" si="0"/>
        <v>10</v>
      </c>
      <c r="P6" s="87">
        <v>11</v>
      </c>
      <c r="S6" s="85"/>
      <c r="T6" s="90"/>
      <c r="U6" s="90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48" s="99" customFormat="1" ht="15.75" x14ac:dyDescent="0.25">
      <c r="A7" s="91"/>
      <c r="B7" s="92"/>
      <c r="C7" s="93" t="s">
        <v>146</v>
      </c>
      <c r="D7" s="169" t="s">
        <v>147</v>
      </c>
      <c r="E7" s="94"/>
      <c r="F7" s="95">
        <f>SUM(G7:P7)</f>
        <v>514.4</v>
      </c>
      <c r="G7" s="95">
        <f>G8</f>
        <v>65.099999999999994</v>
      </c>
      <c r="H7" s="95">
        <f t="shared" ref="H7:P8" si="1">H8</f>
        <v>65.099999999999994</v>
      </c>
      <c r="I7" s="95">
        <f t="shared" si="1"/>
        <v>50.8</v>
      </c>
      <c r="J7" s="95">
        <f t="shared" si="1"/>
        <v>65.099999999999994</v>
      </c>
      <c r="K7" s="95">
        <f t="shared" si="1"/>
        <v>50.8</v>
      </c>
      <c r="L7" s="95">
        <f t="shared" si="1"/>
        <v>50.8</v>
      </c>
      <c r="M7" s="95">
        <f t="shared" si="1"/>
        <v>50.8</v>
      </c>
      <c r="N7" s="95">
        <f t="shared" si="1"/>
        <v>50.8</v>
      </c>
      <c r="O7" s="95">
        <f t="shared" si="1"/>
        <v>65.099999999999994</v>
      </c>
      <c r="P7" s="95">
        <f t="shared" si="1"/>
        <v>0</v>
      </c>
      <c r="Q7" s="96"/>
      <c r="R7" s="96"/>
      <c r="S7" s="97"/>
      <c r="T7" s="98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8" s="99" customFormat="1" ht="38.25" customHeight="1" thickBot="1" x14ac:dyDescent="0.3">
      <c r="A8" s="91"/>
      <c r="B8" s="92"/>
      <c r="C8" s="93" t="s">
        <v>148</v>
      </c>
      <c r="D8" s="169" t="s">
        <v>149</v>
      </c>
      <c r="E8" s="94"/>
      <c r="F8" s="95">
        <f>SUM(G8:P8)</f>
        <v>514.4</v>
      </c>
      <c r="G8" s="95">
        <f>G9</f>
        <v>65.099999999999994</v>
      </c>
      <c r="H8" s="95">
        <f t="shared" si="1"/>
        <v>65.099999999999994</v>
      </c>
      <c r="I8" s="95">
        <f t="shared" si="1"/>
        <v>50.8</v>
      </c>
      <c r="J8" s="95">
        <f t="shared" si="1"/>
        <v>65.099999999999994</v>
      </c>
      <c r="K8" s="95">
        <f t="shared" si="1"/>
        <v>50.8</v>
      </c>
      <c r="L8" s="95">
        <f t="shared" si="1"/>
        <v>50.8</v>
      </c>
      <c r="M8" s="95">
        <f t="shared" si="1"/>
        <v>50.8</v>
      </c>
      <c r="N8" s="95">
        <f t="shared" si="1"/>
        <v>50.8</v>
      </c>
      <c r="O8" s="95">
        <f t="shared" si="1"/>
        <v>65.099999999999994</v>
      </c>
      <c r="P8" s="95">
        <f t="shared" si="1"/>
        <v>0</v>
      </c>
      <c r="Q8" s="100" t="e">
        <f>#REF!+Q9</f>
        <v>#REF!</v>
      </c>
      <c r="R8" s="100" t="e">
        <f>#REF!+R9</f>
        <v>#REF!</v>
      </c>
      <c r="S8" s="97"/>
      <c r="T8" s="98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</row>
    <row r="9" spans="1:48" s="110" customFormat="1" ht="38.25" customHeight="1" thickBot="1" x14ac:dyDescent="0.35">
      <c r="A9" s="105"/>
      <c r="B9" s="106"/>
      <c r="C9" s="93" t="s">
        <v>150</v>
      </c>
      <c r="D9" s="171" t="s">
        <v>184</v>
      </c>
      <c r="E9" s="88"/>
      <c r="F9" s="107">
        <f>SUM(G9:P9)</f>
        <v>514.4</v>
      </c>
      <c r="G9" s="108">
        <v>65.099999999999994</v>
      </c>
      <c r="H9" s="108">
        <v>65.099999999999994</v>
      </c>
      <c r="I9" s="108">
        <v>50.8</v>
      </c>
      <c r="J9" s="108">
        <v>65.099999999999994</v>
      </c>
      <c r="K9" s="108">
        <v>50.8</v>
      </c>
      <c r="L9" s="108">
        <v>50.8</v>
      </c>
      <c r="M9" s="108">
        <v>50.8</v>
      </c>
      <c r="N9" s="108">
        <v>50.8</v>
      </c>
      <c r="O9" s="108">
        <v>65.099999999999994</v>
      </c>
      <c r="P9" s="108"/>
      <c r="Q9" s="109"/>
      <c r="R9" s="109"/>
      <c r="S9" s="74"/>
      <c r="T9" s="90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48" s="99" customFormat="1" ht="38.25" customHeight="1" x14ac:dyDescent="0.25">
      <c r="A10" s="91"/>
      <c r="B10" s="92"/>
      <c r="C10" s="111" t="s">
        <v>151</v>
      </c>
      <c r="D10" s="169" t="s">
        <v>114</v>
      </c>
      <c r="E10" s="200"/>
      <c r="F10" s="112">
        <f>SUM(G10:P10)+F15</f>
        <v>25970</v>
      </c>
      <c r="G10" s="224">
        <f>G11+G13+G14+G12</f>
        <v>2959.04</v>
      </c>
      <c r="H10" s="224">
        <f t="shared" ref="H10:P10" si="2">H11+H13+H14+H12</f>
        <v>3116.95</v>
      </c>
      <c r="I10" s="224">
        <f t="shared" si="2"/>
        <v>2158.17</v>
      </c>
      <c r="J10" s="224">
        <f t="shared" si="2"/>
        <v>2496.94</v>
      </c>
      <c r="K10" s="224">
        <f t="shared" si="2"/>
        <v>1815.54</v>
      </c>
      <c r="L10" s="224">
        <f t="shared" si="2"/>
        <v>2111.34</v>
      </c>
      <c r="M10" s="224">
        <f t="shared" si="2"/>
        <v>2075.42</v>
      </c>
      <c r="N10" s="224">
        <f t="shared" si="2"/>
        <v>2322.19</v>
      </c>
      <c r="O10" s="224">
        <f t="shared" si="2"/>
        <v>4809.41</v>
      </c>
      <c r="P10" s="224">
        <f t="shared" si="2"/>
        <v>2105</v>
      </c>
      <c r="Q10" s="104"/>
      <c r="R10" s="104"/>
      <c r="S10" s="97"/>
      <c r="T10" s="98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</row>
    <row r="11" spans="1:48" s="99" customFormat="1" ht="38.25" customHeight="1" thickBot="1" x14ac:dyDescent="0.3">
      <c r="A11" s="91"/>
      <c r="B11" s="92"/>
      <c r="C11" s="93" t="s">
        <v>152</v>
      </c>
      <c r="D11" s="172" t="s">
        <v>185</v>
      </c>
      <c r="E11" s="113">
        <v>20857.12</v>
      </c>
      <c r="F11" s="112">
        <f>SUM(G11:P11)</f>
        <v>20107</v>
      </c>
      <c r="G11" s="225">
        <v>2295</v>
      </c>
      <c r="H11" s="225">
        <v>2821</v>
      </c>
      <c r="I11" s="225">
        <v>1621</v>
      </c>
      <c r="J11" s="225">
        <v>2124</v>
      </c>
      <c r="K11" s="225">
        <v>1480</v>
      </c>
      <c r="L11" s="225">
        <v>1494</v>
      </c>
      <c r="M11" s="225">
        <v>1463</v>
      </c>
      <c r="N11" s="226">
        <v>1589</v>
      </c>
      <c r="O11" s="226">
        <v>3115</v>
      </c>
      <c r="P11" s="226">
        <v>2105</v>
      </c>
      <c r="Q11" s="114"/>
      <c r="R11" s="114"/>
      <c r="S11" s="115"/>
      <c r="T11" s="98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</row>
    <row r="12" spans="1:48" s="99" customFormat="1" ht="38.25" customHeight="1" x14ac:dyDescent="0.25">
      <c r="A12" s="91"/>
      <c r="B12" s="92"/>
      <c r="C12" s="93" t="s">
        <v>153</v>
      </c>
      <c r="D12" s="170" t="s">
        <v>186</v>
      </c>
      <c r="E12" s="94"/>
      <c r="F12" s="95">
        <f>SUM(G12:P12)</f>
        <v>5863</v>
      </c>
      <c r="G12" s="101">
        <v>664.04</v>
      </c>
      <c r="H12" s="101">
        <v>295.95</v>
      </c>
      <c r="I12" s="101">
        <v>537.16999999999996</v>
      </c>
      <c r="J12" s="101">
        <v>372.94</v>
      </c>
      <c r="K12" s="101">
        <v>335.54</v>
      </c>
      <c r="L12" s="102">
        <v>617.34</v>
      </c>
      <c r="M12" s="102">
        <v>612.41999999999996</v>
      </c>
      <c r="N12" s="102">
        <v>733.19</v>
      </c>
      <c r="O12" s="102">
        <v>1694.41</v>
      </c>
      <c r="P12" s="101"/>
      <c r="Q12" s="103"/>
      <c r="R12" s="104"/>
      <c r="S12" s="97"/>
      <c r="T12" s="98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</row>
    <row r="13" spans="1:48" s="99" customFormat="1" ht="16.5" hidden="1" thickBot="1" x14ac:dyDescent="0.3">
      <c r="A13" s="91"/>
      <c r="B13" s="92"/>
      <c r="C13" s="93" t="s">
        <v>153</v>
      </c>
      <c r="D13" s="173" t="s">
        <v>3</v>
      </c>
      <c r="E13" s="94"/>
      <c r="F13" s="143">
        <f>SUM(G13:P13)</f>
        <v>0</v>
      </c>
      <c r="G13" s="116"/>
      <c r="H13" s="116"/>
      <c r="I13" s="116"/>
      <c r="J13" s="116"/>
      <c r="K13" s="116"/>
      <c r="L13" s="116"/>
      <c r="M13" s="116"/>
      <c r="N13" s="144"/>
      <c r="O13" s="144"/>
      <c r="P13" s="145"/>
      <c r="Q13" s="142"/>
      <c r="R13" s="104"/>
      <c r="S13" s="115"/>
      <c r="T13" s="98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</row>
    <row r="14" spans="1:48" s="97" customFormat="1" ht="39" hidden="1" x14ac:dyDescent="0.25">
      <c r="C14" s="93" t="s">
        <v>162</v>
      </c>
      <c r="D14" s="174" t="s">
        <v>163</v>
      </c>
      <c r="E14" s="94"/>
      <c r="F14" s="143">
        <f>SUM(G14:P14)</f>
        <v>0</v>
      </c>
      <c r="G14" s="116"/>
      <c r="H14" s="116"/>
      <c r="I14" s="116"/>
      <c r="J14" s="116"/>
      <c r="K14" s="116"/>
      <c r="L14" s="116"/>
      <c r="M14" s="116"/>
      <c r="N14" s="144"/>
      <c r="O14" s="144"/>
      <c r="P14" s="168"/>
      <c r="Q14" s="167"/>
      <c r="R14" s="167"/>
      <c r="S14" s="115"/>
      <c r="T14" s="98"/>
    </row>
    <row r="15" spans="1:48" s="97" customFormat="1" ht="15.75" hidden="1" x14ac:dyDescent="0.25">
      <c r="C15" s="93" t="s">
        <v>164</v>
      </c>
      <c r="D15" s="173" t="s">
        <v>165</v>
      </c>
      <c r="E15" s="94"/>
      <c r="F15" s="143"/>
      <c r="G15" s="116"/>
      <c r="H15" s="116"/>
      <c r="I15" s="116"/>
      <c r="J15" s="116"/>
      <c r="K15" s="116"/>
      <c r="L15" s="116"/>
      <c r="M15" s="116"/>
      <c r="N15" s="144"/>
      <c r="O15" s="144"/>
      <c r="P15" s="168"/>
      <c r="Q15" s="167"/>
      <c r="R15" s="167"/>
      <c r="S15" s="115"/>
      <c r="T15" s="98"/>
    </row>
    <row r="16" spans="1:48" s="146" customFormat="1" ht="27.75" customHeight="1" x14ac:dyDescent="0.2">
      <c r="C16" s="147"/>
      <c r="D16" s="147" t="s">
        <v>159</v>
      </c>
      <c r="E16" s="147"/>
      <c r="F16" s="148">
        <f t="shared" ref="F16:P16" si="3">F7+F10</f>
        <v>26484.400000000001</v>
      </c>
      <c r="G16" s="148">
        <f t="shared" si="3"/>
        <v>3024.14</v>
      </c>
      <c r="H16" s="148">
        <f t="shared" si="3"/>
        <v>3182.0499999999997</v>
      </c>
      <c r="I16" s="148">
        <f t="shared" si="3"/>
        <v>2208.9700000000003</v>
      </c>
      <c r="J16" s="148">
        <f t="shared" si="3"/>
        <v>2562.04</v>
      </c>
      <c r="K16" s="148">
        <f t="shared" si="3"/>
        <v>1866.34</v>
      </c>
      <c r="L16" s="148">
        <f t="shared" si="3"/>
        <v>2162.1400000000003</v>
      </c>
      <c r="M16" s="148">
        <f t="shared" si="3"/>
        <v>2126.2200000000003</v>
      </c>
      <c r="N16" s="148">
        <f t="shared" si="3"/>
        <v>2372.9900000000002</v>
      </c>
      <c r="O16" s="148">
        <f t="shared" si="3"/>
        <v>4874.51</v>
      </c>
      <c r="P16" s="148">
        <f t="shared" si="3"/>
        <v>2105</v>
      </c>
    </row>
    <row r="17" spans="3:48" x14ac:dyDescent="0.2">
      <c r="C17" s="119"/>
      <c r="D17" s="119"/>
      <c r="E17" s="119"/>
      <c r="F17" s="118"/>
      <c r="G17" s="118"/>
      <c r="H17" s="119"/>
      <c r="I17" s="119"/>
      <c r="J17" s="119"/>
      <c r="K17" s="119"/>
      <c r="L17" s="119"/>
      <c r="M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</row>
  </sheetData>
  <mergeCells count="7">
    <mergeCell ref="K1:M1"/>
    <mergeCell ref="N1:P1"/>
    <mergeCell ref="D4:D5"/>
    <mergeCell ref="E4:E5"/>
    <mergeCell ref="F4:F5"/>
    <mergeCell ref="G4:P4"/>
    <mergeCell ref="C2:N2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"/>
  <sheetViews>
    <sheetView view="pageBreakPreview" topLeftCell="C1" zoomScale="85" zoomScaleNormal="100" zoomScaleSheetLayoutView="85" workbookViewId="0">
      <selection activeCell="K11" sqref="K11:K12"/>
    </sheetView>
  </sheetViews>
  <sheetFormatPr defaultColWidth="8" defaultRowHeight="12.75" x14ac:dyDescent="0.2"/>
  <cols>
    <col min="1" max="1" width="19" style="119" hidden="1" customWidth="1"/>
    <col min="2" max="2" width="0.28515625" style="119" hidden="1" customWidth="1"/>
    <col min="3" max="3" width="6" style="120" customWidth="1"/>
    <col min="4" max="4" width="55.42578125" style="121" customWidth="1"/>
    <col min="5" max="5" width="8.28515625" style="122" hidden="1" customWidth="1"/>
    <col min="6" max="6" width="18.7109375" style="117" customWidth="1"/>
    <col min="7" max="7" width="13.140625" style="117" customWidth="1"/>
    <col min="8" max="8" width="14.28515625" style="117" customWidth="1"/>
    <col min="9" max="9" width="14" style="117" customWidth="1"/>
    <col min="10" max="10" width="15" style="117" customWidth="1"/>
    <col min="11" max="11" width="16.28515625" style="117" customWidth="1"/>
    <col min="12" max="12" width="17.140625" style="117" customWidth="1"/>
    <col min="13" max="13" width="13.85546875" style="117" customWidth="1"/>
    <col min="14" max="14" width="16" style="119" customWidth="1"/>
    <col min="15" max="15" width="16.140625" style="119" customWidth="1"/>
    <col min="16" max="16" width="13.140625" style="119" customWidth="1"/>
    <col min="17" max="17" width="15.5703125" style="119" hidden="1" customWidth="1"/>
    <col min="18" max="18" width="13.7109375" style="119" hidden="1" customWidth="1"/>
    <col min="19" max="19" width="10.28515625" style="119" hidden="1" customWidth="1"/>
    <col min="20" max="20" width="12.140625" style="57" customWidth="1"/>
    <col min="21" max="21" width="15.140625" style="57" customWidth="1"/>
    <col min="22" max="48" width="8" style="57" customWidth="1"/>
    <col min="49" max="256" width="8" style="119"/>
    <col min="257" max="257" width="19" style="119" customWidth="1"/>
    <col min="258" max="258" width="0" style="119" hidden="1" customWidth="1"/>
    <col min="259" max="259" width="6" style="119" customWidth="1"/>
    <col min="260" max="260" width="42.140625" style="119" customWidth="1"/>
    <col min="261" max="261" width="0" style="119" hidden="1" customWidth="1"/>
    <col min="262" max="262" width="12.7109375" style="119" customWidth="1"/>
    <col min="263" max="263" width="13.5703125" style="119" customWidth="1"/>
    <col min="264" max="264" width="14" style="119" customWidth="1"/>
    <col min="265" max="265" width="13.85546875" style="119" customWidth="1"/>
    <col min="266" max="266" width="12.5703125" style="119" customWidth="1"/>
    <col min="267" max="269" width="12.7109375" style="119" customWidth="1"/>
    <col min="270" max="275" width="0" style="119" hidden="1" customWidth="1"/>
    <col min="276" max="276" width="12.140625" style="119" customWidth="1"/>
    <col min="277" max="277" width="15.140625" style="119" customWidth="1"/>
    <col min="278" max="304" width="8" style="119" customWidth="1"/>
    <col min="305" max="512" width="8" style="119"/>
    <col min="513" max="513" width="19" style="119" customWidth="1"/>
    <col min="514" max="514" width="0" style="119" hidden="1" customWidth="1"/>
    <col min="515" max="515" width="6" style="119" customWidth="1"/>
    <col min="516" max="516" width="42.140625" style="119" customWidth="1"/>
    <col min="517" max="517" width="0" style="119" hidden="1" customWidth="1"/>
    <col min="518" max="518" width="12.7109375" style="119" customWidth="1"/>
    <col min="519" max="519" width="13.5703125" style="119" customWidth="1"/>
    <col min="520" max="520" width="14" style="119" customWidth="1"/>
    <col min="521" max="521" width="13.85546875" style="119" customWidth="1"/>
    <col min="522" max="522" width="12.5703125" style="119" customWidth="1"/>
    <col min="523" max="525" width="12.7109375" style="119" customWidth="1"/>
    <col min="526" max="531" width="0" style="119" hidden="1" customWidth="1"/>
    <col min="532" max="532" width="12.140625" style="119" customWidth="1"/>
    <col min="533" max="533" width="15.140625" style="119" customWidth="1"/>
    <col min="534" max="560" width="8" style="119" customWidth="1"/>
    <col min="561" max="768" width="8" style="119"/>
    <col min="769" max="769" width="19" style="119" customWidth="1"/>
    <col min="770" max="770" width="0" style="119" hidden="1" customWidth="1"/>
    <col min="771" max="771" width="6" style="119" customWidth="1"/>
    <col min="772" max="772" width="42.140625" style="119" customWidth="1"/>
    <col min="773" max="773" width="0" style="119" hidden="1" customWidth="1"/>
    <col min="774" max="774" width="12.7109375" style="119" customWidth="1"/>
    <col min="775" max="775" width="13.5703125" style="119" customWidth="1"/>
    <col min="776" max="776" width="14" style="119" customWidth="1"/>
    <col min="777" max="777" width="13.85546875" style="119" customWidth="1"/>
    <col min="778" max="778" width="12.5703125" style="119" customWidth="1"/>
    <col min="779" max="781" width="12.7109375" style="119" customWidth="1"/>
    <col min="782" max="787" width="0" style="119" hidden="1" customWidth="1"/>
    <col min="788" max="788" width="12.140625" style="119" customWidth="1"/>
    <col min="789" max="789" width="15.140625" style="119" customWidth="1"/>
    <col min="790" max="816" width="8" style="119" customWidth="1"/>
    <col min="817" max="1024" width="8" style="119"/>
    <col min="1025" max="1025" width="19" style="119" customWidth="1"/>
    <col min="1026" max="1026" width="0" style="119" hidden="1" customWidth="1"/>
    <col min="1027" max="1027" width="6" style="119" customWidth="1"/>
    <col min="1028" max="1028" width="42.140625" style="119" customWidth="1"/>
    <col min="1029" max="1029" width="0" style="119" hidden="1" customWidth="1"/>
    <col min="1030" max="1030" width="12.7109375" style="119" customWidth="1"/>
    <col min="1031" max="1031" width="13.5703125" style="119" customWidth="1"/>
    <col min="1032" max="1032" width="14" style="119" customWidth="1"/>
    <col min="1033" max="1033" width="13.85546875" style="119" customWidth="1"/>
    <col min="1034" max="1034" width="12.5703125" style="119" customWidth="1"/>
    <col min="1035" max="1037" width="12.7109375" style="119" customWidth="1"/>
    <col min="1038" max="1043" width="0" style="119" hidden="1" customWidth="1"/>
    <col min="1044" max="1044" width="12.140625" style="119" customWidth="1"/>
    <col min="1045" max="1045" width="15.140625" style="119" customWidth="1"/>
    <col min="1046" max="1072" width="8" style="119" customWidth="1"/>
    <col min="1073" max="1280" width="8" style="119"/>
    <col min="1281" max="1281" width="19" style="119" customWidth="1"/>
    <col min="1282" max="1282" width="0" style="119" hidden="1" customWidth="1"/>
    <col min="1283" max="1283" width="6" style="119" customWidth="1"/>
    <col min="1284" max="1284" width="42.140625" style="119" customWidth="1"/>
    <col min="1285" max="1285" width="0" style="119" hidden="1" customWidth="1"/>
    <col min="1286" max="1286" width="12.7109375" style="119" customWidth="1"/>
    <col min="1287" max="1287" width="13.5703125" style="119" customWidth="1"/>
    <col min="1288" max="1288" width="14" style="119" customWidth="1"/>
    <col min="1289" max="1289" width="13.85546875" style="119" customWidth="1"/>
    <col min="1290" max="1290" width="12.5703125" style="119" customWidth="1"/>
    <col min="1291" max="1293" width="12.7109375" style="119" customWidth="1"/>
    <col min="1294" max="1299" width="0" style="119" hidden="1" customWidth="1"/>
    <col min="1300" max="1300" width="12.140625" style="119" customWidth="1"/>
    <col min="1301" max="1301" width="15.140625" style="119" customWidth="1"/>
    <col min="1302" max="1328" width="8" style="119" customWidth="1"/>
    <col min="1329" max="1536" width="8" style="119"/>
    <col min="1537" max="1537" width="19" style="119" customWidth="1"/>
    <col min="1538" max="1538" width="0" style="119" hidden="1" customWidth="1"/>
    <col min="1539" max="1539" width="6" style="119" customWidth="1"/>
    <col min="1540" max="1540" width="42.140625" style="119" customWidth="1"/>
    <col min="1541" max="1541" width="0" style="119" hidden="1" customWidth="1"/>
    <col min="1542" max="1542" width="12.7109375" style="119" customWidth="1"/>
    <col min="1543" max="1543" width="13.5703125" style="119" customWidth="1"/>
    <col min="1544" max="1544" width="14" style="119" customWidth="1"/>
    <col min="1545" max="1545" width="13.85546875" style="119" customWidth="1"/>
    <col min="1546" max="1546" width="12.5703125" style="119" customWidth="1"/>
    <col min="1547" max="1549" width="12.7109375" style="119" customWidth="1"/>
    <col min="1550" max="1555" width="0" style="119" hidden="1" customWidth="1"/>
    <col min="1556" max="1556" width="12.140625" style="119" customWidth="1"/>
    <col min="1557" max="1557" width="15.140625" style="119" customWidth="1"/>
    <col min="1558" max="1584" width="8" style="119" customWidth="1"/>
    <col min="1585" max="1792" width="8" style="119"/>
    <col min="1793" max="1793" width="19" style="119" customWidth="1"/>
    <col min="1794" max="1794" width="0" style="119" hidden="1" customWidth="1"/>
    <col min="1795" max="1795" width="6" style="119" customWidth="1"/>
    <col min="1796" max="1796" width="42.140625" style="119" customWidth="1"/>
    <col min="1797" max="1797" width="0" style="119" hidden="1" customWidth="1"/>
    <col min="1798" max="1798" width="12.7109375" style="119" customWidth="1"/>
    <col min="1799" max="1799" width="13.5703125" style="119" customWidth="1"/>
    <col min="1800" max="1800" width="14" style="119" customWidth="1"/>
    <col min="1801" max="1801" width="13.85546875" style="119" customWidth="1"/>
    <col min="1802" max="1802" width="12.5703125" style="119" customWidth="1"/>
    <col min="1803" max="1805" width="12.7109375" style="119" customWidth="1"/>
    <col min="1806" max="1811" width="0" style="119" hidden="1" customWidth="1"/>
    <col min="1812" max="1812" width="12.140625" style="119" customWidth="1"/>
    <col min="1813" max="1813" width="15.140625" style="119" customWidth="1"/>
    <col min="1814" max="1840" width="8" style="119" customWidth="1"/>
    <col min="1841" max="2048" width="8" style="119"/>
    <col min="2049" max="2049" width="19" style="119" customWidth="1"/>
    <col min="2050" max="2050" width="0" style="119" hidden="1" customWidth="1"/>
    <col min="2051" max="2051" width="6" style="119" customWidth="1"/>
    <col min="2052" max="2052" width="42.140625" style="119" customWidth="1"/>
    <col min="2053" max="2053" width="0" style="119" hidden="1" customWidth="1"/>
    <col min="2054" max="2054" width="12.7109375" style="119" customWidth="1"/>
    <col min="2055" max="2055" width="13.5703125" style="119" customWidth="1"/>
    <col min="2056" max="2056" width="14" style="119" customWidth="1"/>
    <col min="2057" max="2057" width="13.85546875" style="119" customWidth="1"/>
    <col min="2058" max="2058" width="12.5703125" style="119" customWidth="1"/>
    <col min="2059" max="2061" width="12.7109375" style="119" customWidth="1"/>
    <col min="2062" max="2067" width="0" style="119" hidden="1" customWidth="1"/>
    <col min="2068" max="2068" width="12.140625" style="119" customWidth="1"/>
    <col min="2069" max="2069" width="15.140625" style="119" customWidth="1"/>
    <col min="2070" max="2096" width="8" style="119" customWidth="1"/>
    <col min="2097" max="2304" width="8" style="119"/>
    <col min="2305" max="2305" width="19" style="119" customWidth="1"/>
    <col min="2306" max="2306" width="0" style="119" hidden="1" customWidth="1"/>
    <col min="2307" max="2307" width="6" style="119" customWidth="1"/>
    <col min="2308" max="2308" width="42.140625" style="119" customWidth="1"/>
    <col min="2309" max="2309" width="0" style="119" hidden="1" customWidth="1"/>
    <col min="2310" max="2310" width="12.7109375" style="119" customWidth="1"/>
    <col min="2311" max="2311" width="13.5703125" style="119" customWidth="1"/>
    <col min="2312" max="2312" width="14" style="119" customWidth="1"/>
    <col min="2313" max="2313" width="13.85546875" style="119" customWidth="1"/>
    <col min="2314" max="2314" width="12.5703125" style="119" customWidth="1"/>
    <col min="2315" max="2317" width="12.7109375" style="119" customWidth="1"/>
    <col min="2318" max="2323" width="0" style="119" hidden="1" customWidth="1"/>
    <col min="2324" max="2324" width="12.140625" style="119" customWidth="1"/>
    <col min="2325" max="2325" width="15.140625" style="119" customWidth="1"/>
    <col min="2326" max="2352" width="8" style="119" customWidth="1"/>
    <col min="2353" max="2560" width="8" style="119"/>
    <col min="2561" max="2561" width="19" style="119" customWidth="1"/>
    <col min="2562" max="2562" width="0" style="119" hidden="1" customWidth="1"/>
    <col min="2563" max="2563" width="6" style="119" customWidth="1"/>
    <col min="2564" max="2564" width="42.140625" style="119" customWidth="1"/>
    <col min="2565" max="2565" width="0" style="119" hidden="1" customWidth="1"/>
    <col min="2566" max="2566" width="12.7109375" style="119" customWidth="1"/>
    <col min="2567" max="2567" width="13.5703125" style="119" customWidth="1"/>
    <col min="2568" max="2568" width="14" style="119" customWidth="1"/>
    <col min="2569" max="2569" width="13.85546875" style="119" customWidth="1"/>
    <col min="2570" max="2570" width="12.5703125" style="119" customWidth="1"/>
    <col min="2571" max="2573" width="12.7109375" style="119" customWidth="1"/>
    <col min="2574" max="2579" width="0" style="119" hidden="1" customWidth="1"/>
    <col min="2580" max="2580" width="12.140625" style="119" customWidth="1"/>
    <col min="2581" max="2581" width="15.140625" style="119" customWidth="1"/>
    <col min="2582" max="2608" width="8" style="119" customWidth="1"/>
    <col min="2609" max="2816" width="8" style="119"/>
    <col min="2817" max="2817" width="19" style="119" customWidth="1"/>
    <col min="2818" max="2818" width="0" style="119" hidden="1" customWidth="1"/>
    <col min="2819" max="2819" width="6" style="119" customWidth="1"/>
    <col min="2820" max="2820" width="42.140625" style="119" customWidth="1"/>
    <col min="2821" max="2821" width="0" style="119" hidden="1" customWidth="1"/>
    <col min="2822" max="2822" width="12.7109375" style="119" customWidth="1"/>
    <col min="2823" max="2823" width="13.5703125" style="119" customWidth="1"/>
    <col min="2824" max="2824" width="14" style="119" customWidth="1"/>
    <col min="2825" max="2825" width="13.85546875" style="119" customWidth="1"/>
    <col min="2826" max="2826" width="12.5703125" style="119" customWidth="1"/>
    <col min="2827" max="2829" width="12.7109375" style="119" customWidth="1"/>
    <col min="2830" max="2835" width="0" style="119" hidden="1" customWidth="1"/>
    <col min="2836" max="2836" width="12.140625" style="119" customWidth="1"/>
    <col min="2837" max="2837" width="15.140625" style="119" customWidth="1"/>
    <col min="2838" max="2864" width="8" style="119" customWidth="1"/>
    <col min="2865" max="3072" width="8" style="119"/>
    <col min="3073" max="3073" width="19" style="119" customWidth="1"/>
    <col min="3074" max="3074" width="0" style="119" hidden="1" customWidth="1"/>
    <col min="3075" max="3075" width="6" style="119" customWidth="1"/>
    <col min="3076" max="3076" width="42.140625" style="119" customWidth="1"/>
    <col min="3077" max="3077" width="0" style="119" hidden="1" customWidth="1"/>
    <col min="3078" max="3078" width="12.7109375" style="119" customWidth="1"/>
    <col min="3079" max="3079" width="13.5703125" style="119" customWidth="1"/>
    <col min="3080" max="3080" width="14" style="119" customWidth="1"/>
    <col min="3081" max="3081" width="13.85546875" style="119" customWidth="1"/>
    <col min="3082" max="3082" width="12.5703125" style="119" customWidth="1"/>
    <col min="3083" max="3085" width="12.7109375" style="119" customWidth="1"/>
    <col min="3086" max="3091" width="0" style="119" hidden="1" customWidth="1"/>
    <col min="3092" max="3092" width="12.140625" style="119" customWidth="1"/>
    <col min="3093" max="3093" width="15.140625" style="119" customWidth="1"/>
    <col min="3094" max="3120" width="8" style="119" customWidth="1"/>
    <col min="3121" max="3328" width="8" style="119"/>
    <col min="3329" max="3329" width="19" style="119" customWidth="1"/>
    <col min="3330" max="3330" width="0" style="119" hidden="1" customWidth="1"/>
    <col min="3331" max="3331" width="6" style="119" customWidth="1"/>
    <col min="3332" max="3332" width="42.140625" style="119" customWidth="1"/>
    <col min="3333" max="3333" width="0" style="119" hidden="1" customWidth="1"/>
    <col min="3334" max="3334" width="12.7109375" style="119" customWidth="1"/>
    <col min="3335" max="3335" width="13.5703125" style="119" customWidth="1"/>
    <col min="3336" max="3336" width="14" style="119" customWidth="1"/>
    <col min="3337" max="3337" width="13.85546875" style="119" customWidth="1"/>
    <col min="3338" max="3338" width="12.5703125" style="119" customWidth="1"/>
    <col min="3339" max="3341" width="12.7109375" style="119" customWidth="1"/>
    <col min="3342" max="3347" width="0" style="119" hidden="1" customWidth="1"/>
    <col min="3348" max="3348" width="12.140625" style="119" customWidth="1"/>
    <col min="3349" max="3349" width="15.140625" style="119" customWidth="1"/>
    <col min="3350" max="3376" width="8" style="119" customWidth="1"/>
    <col min="3377" max="3584" width="8" style="119"/>
    <col min="3585" max="3585" width="19" style="119" customWidth="1"/>
    <col min="3586" max="3586" width="0" style="119" hidden="1" customWidth="1"/>
    <col min="3587" max="3587" width="6" style="119" customWidth="1"/>
    <col min="3588" max="3588" width="42.140625" style="119" customWidth="1"/>
    <col min="3589" max="3589" width="0" style="119" hidden="1" customWidth="1"/>
    <col min="3590" max="3590" width="12.7109375" style="119" customWidth="1"/>
    <col min="3591" max="3591" width="13.5703125" style="119" customWidth="1"/>
    <col min="3592" max="3592" width="14" style="119" customWidth="1"/>
    <col min="3593" max="3593" width="13.85546875" style="119" customWidth="1"/>
    <col min="3594" max="3594" width="12.5703125" style="119" customWidth="1"/>
    <col min="3595" max="3597" width="12.7109375" style="119" customWidth="1"/>
    <col min="3598" max="3603" width="0" style="119" hidden="1" customWidth="1"/>
    <col min="3604" max="3604" width="12.140625" style="119" customWidth="1"/>
    <col min="3605" max="3605" width="15.140625" style="119" customWidth="1"/>
    <col min="3606" max="3632" width="8" style="119" customWidth="1"/>
    <col min="3633" max="3840" width="8" style="119"/>
    <col min="3841" max="3841" width="19" style="119" customWidth="1"/>
    <col min="3842" max="3842" width="0" style="119" hidden="1" customWidth="1"/>
    <col min="3843" max="3843" width="6" style="119" customWidth="1"/>
    <col min="3844" max="3844" width="42.140625" style="119" customWidth="1"/>
    <col min="3845" max="3845" width="0" style="119" hidden="1" customWidth="1"/>
    <col min="3846" max="3846" width="12.7109375" style="119" customWidth="1"/>
    <col min="3847" max="3847" width="13.5703125" style="119" customWidth="1"/>
    <col min="3848" max="3848" width="14" style="119" customWidth="1"/>
    <col min="3849" max="3849" width="13.85546875" style="119" customWidth="1"/>
    <col min="3850" max="3850" width="12.5703125" style="119" customWidth="1"/>
    <col min="3851" max="3853" width="12.7109375" style="119" customWidth="1"/>
    <col min="3854" max="3859" width="0" style="119" hidden="1" customWidth="1"/>
    <col min="3860" max="3860" width="12.140625" style="119" customWidth="1"/>
    <col min="3861" max="3861" width="15.140625" style="119" customWidth="1"/>
    <col min="3862" max="3888" width="8" style="119" customWidth="1"/>
    <col min="3889" max="4096" width="8" style="119"/>
    <col min="4097" max="4097" width="19" style="119" customWidth="1"/>
    <col min="4098" max="4098" width="0" style="119" hidden="1" customWidth="1"/>
    <col min="4099" max="4099" width="6" style="119" customWidth="1"/>
    <col min="4100" max="4100" width="42.140625" style="119" customWidth="1"/>
    <col min="4101" max="4101" width="0" style="119" hidden="1" customWidth="1"/>
    <col min="4102" max="4102" width="12.7109375" style="119" customWidth="1"/>
    <col min="4103" max="4103" width="13.5703125" style="119" customWidth="1"/>
    <col min="4104" max="4104" width="14" style="119" customWidth="1"/>
    <col min="4105" max="4105" width="13.85546875" style="119" customWidth="1"/>
    <col min="4106" max="4106" width="12.5703125" style="119" customWidth="1"/>
    <col min="4107" max="4109" width="12.7109375" style="119" customWidth="1"/>
    <col min="4110" max="4115" width="0" style="119" hidden="1" customWidth="1"/>
    <col min="4116" max="4116" width="12.140625" style="119" customWidth="1"/>
    <col min="4117" max="4117" width="15.140625" style="119" customWidth="1"/>
    <col min="4118" max="4144" width="8" style="119" customWidth="1"/>
    <col min="4145" max="4352" width="8" style="119"/>
    <col min="4353" max="4353" width="19" style="119" customWidth="1"/>
    <col min="4354" max="4354" width="0" style="119" hidden="1" customWidth="1"/>
    <col min="4355" max="4355" width="6" style="119" customWidth="1"/>
    <col min="4356" max="4356" width="42.140625" style="119" customWidth="1"/>
    <col min="4357" max="4357" width="0" style="119" hidden="1" customWidth="1"/>
    <col min="4358" max="4358" width="12.7109375" style="119" customWidth="1"/>
    <col min="4359" max="4359" width="13.5703125" style="119" customWidth="1"/>
    <col min="4360" max="4360" width="14" style="119" customWidth="1"/>
    <col min="4361" max="4361" width="13.85546875" style="119" customWidth="1"/>
    <col min="4362" max="4362" width="12.5703125" style="119" customWidth="1"/>
    <col min="4363" max="4365" width="12.7109375" style="119" customWidth="1"/>
    <col min="4366" max="4371" width="0" style="119" hidden="1" customWidth="1"/>
    <col min="4372" max="4372" width="12.140625" style="119" customWidth="1"/>
    <col min="4373" max="4373" width="15.140625" style="119" customWidth="1"/>
    <col min="4374" max="4400" width="8" style="119" customWidth="1"/>
    <col min="4401" max="4608" width="8" style="119"/>
    <col min="4609" max="4609" width="19" style="119" customWidth="1"/>
    <col min="4610" max="4610" width="0" style="119" hidden="1" customWidth="1"/>
    <col min="4611" max="4611" width="6" style="119" customWidth="1"/>
    <col min="4612" max="4612" width="42.140625" style="119" customWidth="1"/>
    <col min="4613" max="4613" width="0" style="119" hidden="1" customWidth="1"/>
    <col min="4614" max="4614" width="12.7109375" style="119" customWidth="1"/>
    <col min="4615" max="4615" width="13.5703125" style="119" customWidth="1"/>
    <col min="4616" max="4616" width="14" style="119" customWidth="1"/>
    <col min="4617" max="4617" width="13.85546875" style="119" customWidth="1"/>
    <col min="4618" max="4618" width="12.5703125" style="119" customWidth="1"/>
    <col min="4619" max="4621" width="12.7109375" style="119" customWidth="1"/>
    <col min="4622" max="4627" width="0" style="119" hidden="1" customWidth="1"/>
    <col min="4628" max="4628" width="12.140625" style="119" customWidth="1"/>
    <col min="4629" max="4629" width="15.140625" style="119" customWidth="1"/>
    <col min="4630" max="4656" width="8" style="119" customWidth="1"/>
    <col min="4657" max="4864" width="8" style="119"/>
    <col min="4865" max="4865" width="19" style="119" customWidth="1"/>
    <col min="4866" max="4866" width="0" style="119" hidden="1" customWidth="1"/>
    <col min="4867" max="4867" width="6" style="119" customWidth="1"/>
    <col min="4868" max="4868" width="42.140625" style="119" customWidth="1"/>
    <col min="4869" max="4869" width="0" style="119" hidden="1" customWidth="1"/>
    <col min="4870" max="4870" width="12.7109375" style="119" customWidth="1"/>
    <col min="4871" max="4871" width="13.5703125" style="119" customWidth="1"/>
    <col min="4872" max="4872" width="14" style="119" customWidth="1"/>
    <col min="4873" max="4873" width="13.85546875" style="119" customWidth="1"/>
    <col min="4874" max="4874" width="12.5703125" style="119" customWidth="1"/>
    <col min="4875" max="4877" width="12.7109375" style="119" customWidth="1"/>
    <col min="4878" max="4883" width="0" style="119" hidden="1" customWidth="1"/>
    <col min="4884" max="4884" width="12.140625" style="119" customWidth="1"/>
    <col min="4885" max="4885" width="15.140625" style="119" customWidth="1"/>
    <col min="4886" max="4912" width="8" style="119" customWidth="1"/>
    <col min="4913" max="5120" width="8" style="119"/>
    <col min="5121" max="5121" width="19" style="119" customWidth="1"/>
    <col min="5122" max="5122" width="0" style="119" hidden="1" customWidth="1"/>
    <col min="5123" max="5123" width="6" style="119" customWidth="1"/>
    <col min="5124" max="5124" width="42.140625" style="119" customWidth="1"/>
    <col min="5125" max="5125" width="0" style="119" hidden="1" customWidth="1"/>
    <col min="5126" max="5126" width="12.7109375" style="119" customWidth="1"/>
    <col min="5127" max="5127" width="13.5703125" style="119" customWidth="1"/>
    <col min="5128" max="5128" width="14" style="119" customWidth="1"/>
    <col min="5129" max="5129" width="13.85546875" style="119" customWidth="1"/>
    <col min="5130" max="5130" width="12.5703125" style="119" customWidth="1"/>
    <col min="5131" max="5133" width="12.7109375" style="119" customWidth="1"/>
    <col min="5134" max="5139" width="0" style="119" hidden="1" customWidth="1"/>
    <col min="5140" max="5140" width="12.140625" style="119" customWidth="1"/>
    <col min="5141" max="5141" width="15.140625" style="119" customWidth="1"/>
    <col min="5142" max="5168" width="8" style="119" customWidth="1"/>
    <col min="5169" max="5376" width="8" style="119"/>
    <col min="5377" max="5377" width="19" style="119" customWidth="1"/>
    <col min="5378" max="5378" width="0" style="119" hidden="1" customWidth="1"/>
    <col min="5379" max="5379" width="6" style="119" customWidth="1"/>
    <col min="5380" max="5380" width="42.140625" style="119" customWidth="1"/>
    <col min="5381" max="5381" width="0" style="119" hidden="1" customWidth="1"/>
    <col min="5382" max="5382" width="12.7109375" style="119" customWidth="1"/>
    <col min="5383" max="5383" width="13.5703125" style="119" customWidth="1"/>
    <col min="5384" max="5384" width="14" style="119" customWidth="1"/>
    <col min="5385" max="5385" width="13.85546875" style="119" customWidth="1"/>
    <col min="5386" max="5386" width="12.5703125" style="119" customWidth="1"/>
    <col min="5387" max="5389" width="12.7109375" style="119" customWidth="1"/>
    <col min="5390" max="5395" width="0" style="119" hidden="1" customWidth="1"/>
    <col min="5396" max="5396" width="12.140625" style="119" customWidth="1"/>
    <col min="5397" max="5397" width="15.140625" style="119" customWidth="1"/>
    <col min="5398" max="5424" width="8" style="119" customWidth="1"/>
    <col min="5425" max="5632" width="8" style="119"/>
    <col min="5633" max="5633" width="19" style="119" customWidth="1"/>
    <col min="5634" max="5634" width="0" style="119" hidden="1" customWidth="1"/>
    <col min="5635" max="5635" width="6" style="119" customWidth="1"/>
    <col min="5636" max="5636" width="42.140625" style="119" customWidth="1"/>
    <col min="5637" max="5637" width="0" style="119" hidden="1" customWidth="1"/>
    <col min="5638" max="5638" width="12.7109375" style="119" customWidth="1"/>
    <col min="5639" max="5639" width="13.5703125" style="119" customWidth="1"/>
    <col min="5640" max="5640" width="14" style="119" customWidth="1"/>
    <col min="5641" max="5641" width="13.85546875" style="119" customWidth="1"/>
    <col min="5642" max="5642" width="12.5703125" style="119" customWidth="1"/>
    <col min="5643" max="5645" width="12.7109375" style="119" customWidth="1"/>
    <col min="5646" max="5651" width="0" style="119" hidden="1" customWidth="1"/>
    <col min="5652" max="5652" width="12.140625" style="119" customWidth="1"/>
    <col min="5653" max="5653" width="15.140625" style="119" customWidth="1"/>
    <col min="5654" max="5680" width="8" style="119" customWidth="1"/>
    <col min="5681" max="5888" width="8" style="119"/>
    <col min="5889" max="5889" width="19" style="119" customWidth="1"/>
    <col min="5890" max="5890" width="0" style="119" hidden="1" customWidth="1"/>
    <col min="5891" max="5891" width="6" style="119" customWidth="1"/>
    <col min="5892" max="5892" width="42.140625" style="119" customWidth="1"/>
    <col min="5893" max="5893" width="0" style="119" hidden="1" customWidth="1"/>
    <col min="5894" max="5894" width="12.7109375" style="119" customWidth="1"/>
    <col min="5895" max="5895" width="13.5703125" style="119" customWidth="1"/>
    <col min="5896" max="5896" width="14" style="119" customWidth="1"/>
    <col min="5897" max="5897" width="13.85546875" style="119" customWidth="1"/>
    <col min="5898" max="5898" width="12.5703125" style="119" customWidth="1"/>
    <col min="5899" max="5901" width="12.7109375" style="119" customWidth="1"/>
    <col min="5902" max="5907" width="0" style="119" hidden="1" customWidth="1"/>
    <col min="5908" max="5908" width="12.140625" style="119" customWidth="1"/>
    <col min="5909" max="5909" width="15.140625" style="119" customWidth="1"/>
    <col min="5910" max="5936" width="8" style="119" customWidth="1"/>
    <col min="5937" max="6144" width="8" style="119"/>
    <col min="6145" max="6145" width="19" style="119" customWidth="1"/>
    <col min="6146" max="6146" width="0" style="119" hidden="1" customWidth="1"/>
    <col min="6147" max="6147" width="6" style="119" customWidth="1"/>
    <col min="6148" max="6148" width="42.140625" style="119" customWidth="1"/>
    <col min="6149" max="6149" width="0" style="119" hidden="1" customWidth="1"/>
    <col min="6150" max="6150" width="12.7109375" style="119" customWidth="1"/>
    <col min="6151" max="6151" width="13.5703125" style="119" customWidth="1"/>
    <col min="6152" max="6152" width="14" style="119" customWidth="1"/>
    <col min="6153" max="6153" width="13.85546875" style="119" customWidth="1"/>
    <col min="6154" max="6154" width="12.5703125" style="119" customWidth="1"/>
    <col min="6155" max="6157" width="12.7109375" style="119" customWidth="1"/>
    <col min="6158" max="6163" width="0" style="119" hidden="1" customWidth="1"/>
    <col min="6164" max="6164" width="12.140625" style="119" customWidth="1"/>
    <col min="6165" max="6165" width="15.140625" style="119" customWidth="1"/>
    <col min="6166" max="6192" width="8" style="119" customWidth="1"/>
    <col min="6193" max="6400" width="8" style="119"/>
    <col min="6401" max="6401" width="19" style="119" customWidth="1"/>
    <col min="6402" max="6402" width="0" style="119" hidden="1" customWidth="1"/>
    <col min="6403" max="6403" width="6" style="119" customWidth="1"/>
    <col min="6404" max="6404" width="42.140625" style="119" customWidth="1"/>
    <col min="6405" max="6405" width="0" style="119" hidden="1" customWidth="1"/>
    <col min="6406" max="6406" width="12.7109375" style="119" customWidth="1"/>
    <col min="6407" max="6407" width="13.5703125" style="119" customWidth="1"/>
    <col min="6408" max="6408" width="14" style="119" customWidth="1"/>
    <col min="6409" max="6409" width="13.85546875" style="119" customWidth="1"/>
    <col min="6410" max="6410" width="12.5703125" style="119" customWidth="1"/>
    <col min="6411" max="6413" width="12.7109375" style="119" customWidth="1"/>
    <col min="6414" max="6419" width="0" style="119" hidden="1" customWidth="1"/>
    <col min="6420" max="6420" width="12.140625" style="119" customWidth="1"/>
    <col min="6421" max="6421" width="15.140625" style="119" customWidth="1"/>
    <col min="6422" max="6448" width="8" style="119" customWidth="1"/>
    <col min="6449" max="6656" width="8" style="119"/>
    <col min="6657" max="6657" width="19" style="119" customWidth="1"/>
    <col min="6658" max="6658" width="0" style="119" hidden="1" customWidth="1"/>
    <col min="6659" max="6659" width="6" style="119" customWidth="1"/>
    <col min="6660" max="6660" width="42.140625" style="119" customWidth="1"/>
    <col min="6661" max="6661" width="0" style="119" hidden="1" customWidth="1"/>
    <col min="6662" max="6662" width="12.7109375" style="119" customWidth="1"/>
    <col min="6663" max="6663" width="13.5703125" style="119" customWidth="1"/>
    <col min="6664" max="6664" width="14" style="119" customWidth="1"/>
    <col min="6665" max="6665" width="13.85546875" style="119" customWidth="1"/>
    <col min="6666" max="6666" width="12.5703125" style="119" customWidth="1"/>
    <col min="6667" max="6669" width="12.7109375" style="119" customWidth="1"/>
    <col min="6670" max="6675" width="0" style="119" hidden="1" customWidth="1"/>
    <col min="6676" max="6676" width="12.140625" style="119" customWidth="1"/>
    <col min="6677" max="6677" width="15.140625" style="119" customWidth="1"/>
    <col min="6678" max="6704" width="8" style="119" customWidth="1"/>
    <col min="6705" max="6912" width="8" style="119"/>
    <col min="6913" max="6913" width="19" style="119" customWidth="1"/>
    <col min="6914" max="6914" width="0" style="119" hidden="1" customWidth="1"/>
    <col min="6915" max="6915" width="6" style="119" customWidth="1"/>
    <col min="6916" max="6916" width="42.140625" style="119" customWidth="1"/>
    <col min="6917" max="6917" width="0" style="119" hidden="1" customWidth="1"/>
    <col min="6918" max="6918" width="12.7109375" style="119" customWidth="1"/>
    <col min="6919" max="6919" width="13.5703125" style="119" customWidth="1"/>
    <col min="6920" max="6920" width="14" style="119" customWidth="1"/>
    <col min="6921" max="6921" width="13.85546875" style="119" customWidth="1"/>
    <col min="6922" max="6922" width="12.5703125" style="119" customWidth="1"/>
    <col min="6923" max="6925" width="12.7109375" style="119" customWidth="1"/>
    <col min="6926" max="6931" width="0" style="119" hidden="1" customWidth="1"/>
    <col min="6932" max="6932" width="12.140625" style="119" customWidth="1"/>
    <col min="6933" max="6933" width="15.140625" style="119" customWidth="1"/>
    <col min="6934" max="6960" width="8" style="119" customWidth="1"/>
    <col min="6961" max="7168" width="8" style="119"/>
    <col min="7169" max="7169" width="19" style="119" customWidth="1"/>
    <col min="7170" max="7170" width="0" style="119" hidden="1" customWidth="1"/>
    <col min="7171" max="7171" width="6" style="119" customWidth="1"/>
    <col min="7172" max="7172" width="42.140625" style="119" customWidth="1"/>
    <col min="7173" max="7173" width="0" style="119" hidden="1" customWidth="1"/>
    <col min="7174" max="7174" width="12.7109375" style="119" customWidth="1"/>
    <col min="7175" max="7175" width="13.5703125" style="119" customWidth="1"/>
    <col min="7176" max="7176" width="14" style="119" customWidth="1"/>
    <col min="7177" max="7177" width="13.85546875" style="119" customWidth="1"/>
    <col min="7178" max="7178" width="12.5703125" style="119" customWidth="1"/>
    <col min="7179" max="7181" width="12.7109375" style="119" customWidth="1"/>
    <col min="7182" max="7187" width="0" style="119" hidden="1" customWidth="1"/>
    <col min="7188" max="7188" width="12.140625" style="119" customWidth="1"/>
    <col min="7189" max="7189" width="15.140625" style="119" customWidth="1"/>
    <col min="7190" max="7216" width="8" style="119" customWidth="1"/>
    <col min="7217" max="7424" width="8" style="119"/>
    <col min="7425" max="7425" width="19" style="119" customWidth="1"/>
    <col min="7426" max="7426" width="0" style="119" hidden="1" customWidth="1"/>
    <col min="7427" max="7427" width="6" style="119" customWidth="1"/>
    <col min="7428" max="7428" width="42.140625" style="119" customWidth="1"/>
    <col min="7429" max="7429" width="0" style="119" hidden="1" customWidth="1"/>
    <col min="7430" max="7430" width="12.7109375" style="119" customWidth="1"/>
    <col min="7431" max="7431" width="13.5703125" style="119" customWidth="1"/>
    <col min="7432" max="7432" width="14" style="119" customWidth="1"/>
    <col min="7433" max="7433" width="13.85546875" style="119" customWidth="1"/>
    <col min="7434" max="7434" width="12.5703125" style="119" customWidth="1"/>
    <col min="7435" max="7437" width="12.7109375" style="119" customWidth="1"/>
    <col min="7438" max="7443" width="0" style="119" hidden="1" customWidth="1"/>
    <col min="7444" max="7444" width="12.140625" style="119" customWidth="1"/>
    <col min="7445" max="7445" width="15.140625" style="119" customWidth="1"/>
    <col min="7446" max="7472" width="8" style="119" customWidth="1"/>
    <col min="7473" max="7680" width="8" style="119"/>
    <col min="7681" max="7681" width="19" style="119" customWidth="1"/>
    <col min="7682" max="7682" width="0" style="119" hidden="1" customWidth="1"/>
    <col min="7683" max="7683" width="6" style="119" customWidth="1"/>
    <col min="7684" max="7684" width="42.140625" style="119" customWidth="1"/>
    <col min="7685" max="7685" width="0" style="119" hidden="1" customWidth="1"/>
    <col min="7686" max="7686" width="12.7109375" style="119" customWidth="1"/>
    <col min="7687" max="7687" width="13.5703125" style="119" customWidth="1"/>
    <col min="7688" max="7688" width="14" style="119" customWidth="1"/>
    <col min="7689" max="7689" width="13.85546875" style="119" customWidth="1"/>
    <col min="7690" max="7690" width="12.5703125" style="119" customWidth="1"/>
    <col min="7691" max="7693" width="12.7109375" style="119" customWidth="1"/>
    <col min="7694" max="7699" width="0" style="119" hidden="1" customWidth="1"/>
    <col min="7700" max="7700" width="12.140625" style="119" customWidth="1"/>
    <col min="7701" max="7701" width="15.140625" style="119" customWidth="1"/>
    <col min="7702" max="7728" width="8" style="119" customWidth="1"/>
    <col min="7729" max="7936" width="8" style="119"/>
    <col min="7937" max="7937" width="19" style="119" customWidth="1"/>
    <col min="7938" max="7938" width="0" style="119" hidden="1" customWidth="1"/>
    <col min="7939" max="7939" width="6" style="119" customWidth="1"/>
    <col min="7940" max="7940" width="42.140625" style="119" customWidth="1"/>
    <col min="7941" max="7941" width="0" style="119" hidden="1" customWidth="1"/>
    <col min="7942" max="7942" width="12.7109375" style="119" customWidth="1"/>
    <col min="7943" max="7943" width="13.5703125" style="119" customWidth="1"/>
    <col min="7944" max="7944" width="14" style="119" customWidth="1"/>
    <col min="7945" max="7945" width="13.85546875" style="119" customWidth="1"/>
    <col min="7946" max="7946" width="12.5703125" style="119" customWidth="1"/>
    <col min="7947" max="7949" width="12.7109375" style="119" customWidth="1"/>
    <col min="7950" max="7955" width="0" style="119" hidden="1" customWidth="1"/>
    <col min="7956" max="7956" width="12.140625" style="119" customWidth="1"/>
    <col min="7957" max="7957" width="15.140625" style="119" customWidth="1"/>
    <col min="7958" max="7984" width="8" style="119" customWidth="1"/>
    <col min="7985" max="8192" width="8" style="119"/>
    <col min="8193" max="8193" width="19" style="119" customWidth="1"/>
    <col min="8194" max="8194" width="0" style="119" hidden="1" customWidth="1"/>
    <col min="8195" max="8195" width="6" style="119" customWidth="1"/>
    <col min="8196" max="8196" width="42.140625" style="119" customWidth="1"/>
    <col min="8197" max="8197" width="0" style="119" hidden="1" customWidth="1"/>
    <col min="8198" max="8198" width="12.7109375" style="119" customWidth="1"/>
    <col min="8199" max="8199" width="13.5703125" style="119" customWidth="1"/>
    <col min="8200" max="8200" width="14" style="119" customWidth="1"/>
    <col min="8201" max="8201" width="13.85546875" style="119" customWidth="1"/>
    <col min="8202" max="8202" width="12.5703125" style="119" customWidth="1"/>
    <col min="8203" max="8205" width="12.7109375" style="119" customWidth="1"/>
    <col min="8206" max="8211" width="0" style="119" hidden="1" customWidth="1"/>
    <col min="8212" max="8212" width="12.140625" style="119" customWidth="1"/>
    <col min="8213" max="8213" width="15.140625" style="119" customWidth="1"/>
    <col min="8214" max="8240" width="8" style="119" customWidth="1"/>
    <col min="8241" max="8448" width="8" style="119"/>
    <col min="8449" max="8449" width="19" style="119" customWidth="1"/>
    <col min="8450" max="8450" width="0" style="119" hidden="1" customWidth="1"/>
    <col min="8451" max="8451" width="6" style="119" customWidth="1"/>
    <col min="8452" max="8452" width="42.140625" style="119" customWidth="1"/>
    <col min="8453" max="8453" width="0" style="119" hidden="1" customWidth="1"/>
    <col min="8454" max="8454" width="12.7109375" style="119" customWidth="1"/>
    <col min="8455" max="8455" width="13.5703125" style="119" customWidth="1"/>
    <col min="8456" max="8456" width="14" style="119" customWidth="1"/>
    <col min="8457" max="8457" width="13.85546875" style="119" customWidth="1"/>
    <col min="8458" max="8458" width="12.5703125" style="119" customWidth="1"/>
    <col min="8459" max="8461" width="12.7109375" style="119" customWidth="1"/>
    <col min="8462" max="8467" width="0" style="119" hidden="1" customWidth="1"/>
    <col min="8468" max="8468" width="12.140625" style="119" customWidth="1"/>
    <col min="8469" max="8469" width="15.140625" style="119" customWidth="1"/>
    <col min="8470" max="8496" width="8" style="119" customWidth="1"/>
    <col min="8497" max="8704" width="8" style="119"/>
    <col min="8705" max="8705" width="19" style="119" customWidth="1"/>
    <col min="8706" max="8706" width="0" style="119" hidden="1" customWidth="1"/>
    <col min="8707" max="8707" width="6" style="119" customWidth="1"/>
    <col min="8708" max="8708" width="42.140625" style="119" customWidth="1"/>
    <col min="8709" max="8709" width="0" style="119" hidden="1" customWidth="1"/>
    <col min="8710" max="8710" width="12.7109375" style="119" customWidth="1"/>
    <col min="8711" max="8711" width="13.5703125" style="119" customWidth="1"/>
    <col min="8712" max="8712" width="14" style="119" customWidth="1"/>
    <col min="8713" max="8713" width="13.85546875" style="119" customWidth="1"/>
    <col min="8714" max="8714" width="12.5703125" style="119" customWidth="1"/>
    <col min="8715" max="8717" width="12.7109375" style="119" customWidth="1"/>
    <col min="8718" max="8723" width="0" style="119" hidden="1" customWidth="1"/>
    <col min="8724" max="8724" width="12.140625" style="119" customWidth="1"/>
    <col min="8725" max="8725" width="15.140625" style="119" customWidth="1"/>
    <col min="8726" max="8752" width="8" style="119" customWidth="1"/>
    <col min="8753" max="8960" width="8" style="119"/>
    <col min="8961" max="8961" width="19" style="119" customWidth="1"/>
    <col min="8962" max="8962" width="0" style="119" hidden="1" customWidth="1"/>
    <col min="8963" max="8963" width="6" style="119" customWidth="1"/>
    <col min="8964" max="8964" width="42.140625" style="119" customWidth="1"/>
    <col min="8965" max="8965" width="0" style="119" hidden="1" customWidth="1"/>
    <col min="8966" max="8966" width="12.7109375" style="119" customWidth="1"/>
    <col min="8967" max="8967" width="13.5703125" style="119" customWidth="1"/>
    <col min="8968" max="8968" width="14" style="119" customWidth="1"/>
    <col min="8969" max="8969" width="13.85546875" style="119" customWidth="1"/>
    <col min="8970" max="8970" width="12.5703125" style="119" customWidth="1"/>
    <col min="8971" max="8973" width="12.7109375" style="119" customWidth="1"/>
    <col min="8974" max="8979" width="0" style="119" hidden="1" customWidth="1"/>
    <col min="8980" max="8980" width="12.140625" style="119" customWidth="1"/>
    <col min="8981" max="8981" width="15.140625" style="119" customWidth="1"/>
    <col min="8982" max="9008" width="8" style="119" customWidth="1"/>
    <col min="9009" max="9216" width="8" style="119"/>
    <col min="9217" max="9217" width="19" style="119" customWidth="1"/>
    <col min="9218" max="9218" width="0" style="119" hidden="1" customWidth="1"/>
    <col min="9219" max="9219" width="6" style="119" customWidth="1"/>
    <col min="9220" max="9220" width="42.140625" style="119" customWidth="1"/>
    <col min="9221" max="9221" width="0" style="119" hidden="1" customWidth="1"/>
    <col min="9222" max="9222" width="12.7109375" style="119" customWidth="1"/>
    <col min="9223" max="9223" width="13.5703125" style="119" customWidth="1"/>
    <col min="9224" max="9224" width="14" style="119" customWidth="1"/>
    <col min="9225" max="9225" width="13.85546875" style="119" customWidth="1"/>
    <col min="9226" max="9226" width="12.5703125" style="119" customWidth="1"/>
    <col min="9227" max="9229" width="12.7109375" style="119" customWidth="1"/>
    <col min="9230" max="9235" width="0" style="119" hidden="1" customWidth="1"/>
    <col min="9236" max="9236" width="12.140625" style="119" customWidth="1"/>
    <col min="9237" max="9237" width="15.140625" style="119" customWidth="1"/>
    <col min="9238" max="9264" width="8" style="119" customWidth="1"/>
    <col min="9265" max="9472" width="8" style="119"/>
    <col min="9473" max="9473" width="19" style="119" customWidth="1"/>
    <col min="9474" max="9474" width="0" style="119" hidden="1" customWidth="1"/>
    <col min="9475" max="9475" width="6" style="119" customWidth="1"/>
    <col min="9476" max="9476" width="42.140625" style="119" customWidth="1"/>
    <col min="9477" max="9477" width="0" style="119" hidden="1" customWidth="1"/>
    <col min="9478" max="9478" width="12.7109375" style="119" customWidth="1"/>
    <col min="9479" max="9479" width="13.5703125" style="119" customWidth="1"/>
    <col min="9480" max="9480" width="14" style="119" customWidth="1"/>
    <col min="9481" max="9481" width="13.85546875" style="119" customWidth="1"/>
    <col min="9482" max="9482" width="12.5703125" style="119" customWidth="1"/>
    <col min="9483" max="9485" width="12.7109375" style="119" customWidth="1"/>
    <col min="9486" max="9491" width="0" style="119" hidden="1" customWidth="1"/>
    <col min="9492" max="9492" width="12.140625" style="119" customWidth="1"/>
    <col min="9493" max="9493" width="15.140625" style="119" customWidth="1"/>
    <col min="9494" max="9520" width="8" style="119" customWidth="1"/>
    <col min="9521" max="9728" width="8" style="119"/>
    <col min="9729" max="9729" width="19" style="119" customWidth="1"/>
    <col min="9730" max="9730" width="0" style="119" hidden="1" customWidth="1"/>
    <col min="9731" max="9731" width="6" style="119" customWidth="1"/>
    <col min="9732" max="9732" width="42.140625" style="119" customWidth="1"/>
    <col min="9733" max="9733" width="0" style="119" hidden="1" customWidth="1"/>
    <col min="9734" max="9734" width="12.7109375" style="119" customWidth="1"/>
    <col min="9735" max="9735" width="13.5703125" style="119" customWidth="1"/>
    <col min="9736" max="9736" width="14" style="119" customWidth="1"/>
    <col min="9737" max="9737" width="13.85546875" style="119" customWidth="1"/>
    <col min="9738" max="9738" width="12.5703125" style="119" customWidth="1"/>
    <col min="9739" max="9741" width="12.7109375" style="119" customWidth="1"/>
    <col min="9742" max="9747" width="0" style="119" hidden="1" customWidth="1"/>
    <col min="9748" max="9748" width="12.140625" style="119" customWidth="1"/>
    <col min="9749" max="9749" width="15.140625" style="119" customWidth="1"/>
    <col min="9750" max="9776" width="8" style="119" customWidth="1"/>
    <col min="9777" max="9984" width="8" style="119"/>
    <col min="9985" max="9985" width="19" style="119" customWidth="1"/>
    <col min="9986" max="9986" width="0" style="119" hidden="1" customWidth="1"/>
    <col min="9987" max="9987" width="6" style="119" customWidth="1"/>
    <col min="9988" max="9988" width="42.140625" style="119" customWidth="1"/>
    <col min="9989" max="9989" width="0" style="119" hidden="1" customWidth="1"/>
    <col min="9990" max="9990" width="12.7109375" style="119" customWidth="1"/>
    <col min="9991" max="9991" width="13.5703125" style="119" customWidth="1"/>
    <col min="9992" max="9992" width="14" style="119" customWidth="1"/>
    <col min="9993" max="9993" width="13.85546875" style="119" customWidth="1"/>
    <col min="9994" max="9994" width="12.5703125" style="119" customWidth="1"/>
    <col min="9995" max="9997" width="12.7109375" style="119" customWidth="1"/>
    <col min="9998" max="10003" width="0" style="119" hidden="1" customWidth="1"/>
    <col min="10004" max="10004" width="12.140625" style="119" customWidth="1"/>
    <col min="10005" max="10005" width="15.140625" style="119" customWidth="1"/>
    <col min="10006" max="10032" width="8" style="119" customWidth="1"/>
    <col min="10033" max="10240" width="8" style="119"/>
    <col min="10241" max="10241" width="19" style="119" customWidth="1"/>
    <col min="10242" max="10242" width="0" style="119" hidden="1" customWidth="1"/>
    <col min="10243" max="10243" width="6" style="119" customWidth="1"/>
    <col min="10244" max="10244" width="42.140625" style="119" customWidth="1"/>
    <col min="10245" max="10245" width="0" style="119" hidden="1" customWidth="1"/>
    <col min="10246" max="10246" width="12.7109375" style="119" customWidth="1"/>
    <col min="10247" max="10247" width="13.5703125" style="119" customWidth="1"/>
    <col min="10248" max="10248" width="14" style="119" customWidth="1"/>
    <col min="10249" max="10249" width="13.85546875" style="119" customWidth="1"/>
    <col min="10250" max="10250" width="12.5703125" style="119" customWidth="1"/>
    <col min="10251" max="10253" width="12.7109375" style="119" customWidth="1"/>
    <col min="10254" max="10259" width="0" style="119" hidden="1" customWidth="1"/>
    <col min="10260" max="10260" width="12.140625" style="119" customWidth="1"/>
    <col min="10261" max="10261" width="15.140625" style="119" customWidth="1"/>
    <col min="10262" max="10288" width="8" style="119" customWidth="1"/>
    <col min="10289" max="10496" width="8" style="119"/>
    <col min="10497" max="10497" width="19" style="119" customWidth="1"/>
    <col min="10498" max="10498" width="0" style="119" hidden="1" customWidth="1"/>
    <col min="10499" max="10499" width="6" style="119" customWidth="1"/>
    <col min="10500" max="10500" width="42.140625" style="119" customWidth="1"/>
    <col min="10501" max="10501" width="0" style="119" hidden="1" customWidth="1"/>
    <col min="10502" max="10502" width="12.7109375" style="119" customWidth="1"/>
    <col min="10503" max="10503" width="13.5703125" style="119" customWidth="1"/>
    <col min="10504" max="10504" width="14" style="119" customWidth="1"/>
    <col min="10505" max="10505" width="13.85546875" style="119" customWidth="1"/>
    <col min="10506" max="10506" width="12.5703125" style="119" customWidth="1"/>
    <col min="10507" max="10509" width="12.7109375" style="119" customWidth="1"/>
    <col min="10510" max="10515" width="0" style="119" hidden="1" customWidth="1"/>
    <col min="10516" max="10516" width="12.140625" style="119" customWidth="1"/>
    <col min="10517" max="10517" width="15.140625" style="119" customWidth="1"/>
    <col min="10518" max="10544" width="8" style="119" customWidth="1"/>
    <col min="10545" max="10752" width="8" style="119"/>
    <col min="10753" max="10753" width="19" style="119" customWidth="1"/>
    <col min="10754" max="10754" width="0" style="119" hidden="1" customWidth="1"/>
    <col min="10755" max="10755" width="6" style="119" customWidth="1"/>
    <col min="10756" max="10756" width="42.140625" style="119" customWidth="1"/>
    <col min="10757" max="10757" width="0" style="119" hidden="1" customWidth="1"/>
    <col min="10758" max="10758" width="12.7109375" style="119" customWidth="1"/>
    <col min="10759" max="10759" width="13.5703125" style="119" customWidth="1"/>
    <col min="10760" max="10760" width="14" style="119" customWidth="1"/>
    <col min="10761" max="10761" width="13.85546875" style="119" customWidth="1"/>
    <col min="10762" max="10762" width="12.5703125" style="119" customWidth="1"/>
    <col min="10763" max="10765" width="12.7109375" style="119" customWidth="1"/>
    <col min="10766" max="10771" width="0" style="119" hidden="1" customWidth="1"/>
    <col min="10772" max="10772" width="12.140625" style="119" customWidth="1"/>
    <col min="10773" max="10773" width="15.140625" style="119" customWidth="1"/>
    <col min="10774" max="10800" width="8" style="119" customWidth="1"/>
    <col min="10801" max="11008" width="8" style="119"/>
    <col min="11009" max="11009" width="19" style="119" customWidth="1"/>
    <col min="11010" max="11010" width="0" style="119" hidden="1" customWidth="1"/>
    <col min="11011" max="11011" width="6" style="119" customWidth="1"/>
    <col min="11012" max="11012" width="42.140625" style="119" customWidth="1"/>
    <col min="11013" max="11013" width="0" style="119" hidden="1" customWidth="1"/>
    <col min="11014" max="11014" width="12.7109375" style="119" customWidth="1"/>
    <col min="11015" max="11015" width="13.5703125" style="119" customWidth="1"/>
    <col min="11016" max="11016" width="14" style="119" customWidth="1"/>
    <col min="11017" max="11017" width="13.85546875" style="119" customWidth="1"/>
    <col min="11018" max="11018" width="12.5703125" style="119" customWidth="1"/>
    <col min="11019" max="11021" width="12.7109375" style="119" customWidth="1"/>
    <col min="11022" max="11027" width="0" style="119" hidden="1" customWidth="1"/>
    <col min="11028" max="11028" width="12.140625" style="119" customWidth="1"/>
    <col min="11029" max="11029" width="15.140625" style="119" customWidth="1"/>
    <col min="11030" max="11056" width="8" style="119" customWidth="1"/>
    <col min="11057" max="11264" width="8" style="119"/>
    <col min="11265" max="11265" width="19" style="119" customWidth="1"/>
    <col min="11266" max="11266" width="0" style="119" hidden="1" customWidth="1"/>
    <col min="11267" max="11267" width="6" style="119" customWidth="1"/>
    <col min="11268" max="11268" width="42.140625" style="119" customWidth="1"/>
    <col min="11269" max="11269" width="0" style="119" hidden="1" customWidth="1"/>
    <col min="11270" max="11270" width="12.7109375" style="119" customWidth="1"/>
    <col min="11271" max="11271" width="13.5703125" style="119" customWidth="1"/>
    <col min="11272" max="11272" width="14" style="119" customWidth="1"/>
    <col min="11273" max="11273" width="13.85546875" style="119" customWidth="1"/>
    <col min="11274" max="11274" width="12.5703125" style="119" customWidth="1"/>
    <col min="11275" max="11277" width="12.7109375" style="119" customWidth="1"/>
    <col min="11278" max="11283" width="0" style="119" hidden="1" customWidth="1"/>
    <col min="11284" max="11284" width="12.140625" style="119" customWidth="1"/>
    <col min="11285" max="11285" width="15.140625" style="119" customWidth="1"/>
    <col min="11286" max="11312" width="8" style="119" customWidth="1"/>
    <col min="11313" max="11520" width="8" style="119"/>
    <col min="11521" max="11521" width="19" style="119" customWidth="1"/>
    <col min="11522" max="11522" width="0" style="119" hidden="1" customWidth="1"/>
    <col min="11523" max="11523" width="6" style="119" customWidth="1"/>
    <col min="11524" max="11524" width="42.140625" style="119" customWidth="1"/>
    <col min="11525" max="11525" width="0" style="119" hidden="1" customWidth="1"/>
    <col min="11526" max="11526" width="12.7109375" style="119" customWidth="1"/>
    <col min="11527" max="11527" width="13.5703125" style="119" customWidth="1"/>
    <col min="11528" max="11528" width="14" style="119" customWidth="1"/>
    <col min="11529" max="11529" width="13.85546875" style="119" customWidth="1"/>
    <col min="11530" max="11530" width="12.5703125" style="119" customWidth="1"/>
    <col min="11531" max="11533" width="12.7109375" style="119" customWidth="1"/>
    <col min="11534" max="11539" width="0" style="119" hidden="1" customWidth="1"/>
    <col min="11540" max="11540" width="12.140625" style="119" customWidth="1"/>
    <col min="11541" max="11541" width="15.140625" style="119" customWidth="1"/>
    <col min="11542" max="11568" width="8" style="119" customWidth="1"/>
    <col min="11569" max="11776" width="8" style="119"/>
    <col min="11777" max="11777" width="19" style="119" customWidth="1"/>
    <col min="11778" max="11778" width="0" style="119" hidden="1" customWidth="1"/>
    <col min="11779" max="11779" width="6" style="119" customWidth="1"/>
    <col min="11780" max="11780" width="42.140625" style="119" customWidth="1"/>
    <col min="11781" max="11781" width="0" style="119" hidden="1" customWidth="1"/>
    <col min="11782" max="11782" width="12.7109375" style="119" customWidth="1"/>
    <col min="11783" max="11783" width="13.5703125" style="119" customWidth="1"/>
    <col min="11784" max="11784" width="14" style="119" customWidth="1"/>
    <col min="11785" max="11785" width="13.85546875" style="119" customWidth="1"/>
    <col min="11786" max="11786" width="12.5703125" style="119" customWidth="1"/>
    <col min="11787" max="11789" width="12.7109375" style="119" customWidth="1"/>
    <col min="11790" max="11795" width="0" style="119" hidden="1" customWidth="1"/>
    <col min="11796" max="11796" width="12.140625" style="119" customWidth="1"/>
    <col min="11797" max="11797" width="15.140625" style="119" customWidth="1"/>
    <col min="11798" max="11824" width="8" style="119" customWidth="1"/>
    <col min="11825" max="12032" width="8" style="119"/>
    <col min="12033" max="12033" width="19" style="119" customWidth="1"/>
    <col min="12034" max="12034" width="0" style="119" hidden="1" customWidth="1"/>
    <col min="12035" max="12035" width="6" style="119" customWidth="1"/>
    <col min="12036" max="12036" width="42.140625" style="119" customWidth="1"/>
    <col min="12037" max="12037" width="0" style="119" hidden="1" customWidth="1"/>
    <col min="12038" max="12038" width="12.7109375" style="119" customWidth="1"/>
    <col min="12039" max="12039" width="13.5703125" style="119" customWidth="1"/>
    <col min="12040" max="12040" width="14" style="119" customWidth="1"/>
    <col min="12041" max="12041" width="13.85546875" style="119" customWidth="1"/>
    <col min="12042" max="12042" width="12.5703125" style="119" customWidth="1"/>
    <col min="12043" max="12045" width="12.7109375" style="119" customWidth="1"/>
    <col min="12046" max="12051" width="0" style="119" hidden="1" customWidth="1"/>
    <col min="12052" max="12052" width="12.140625" style="119" customWidth="1"/>
    <col min="12053" max="12053" width="15.140625" style="119" customWidth="1"/>
    <col min="12054" max="12080" width="8" style="119" customWidth="1"/>
    <col min="12081" max="12288" width="8" style="119"/>
    <col min="12289" max="12289" width="19" style="119" customWidth="1"/>
    <col min="12290" max="12290" width="0" style="119" hidden="1" customWidth="1"/>
    <col min="12291" max="12291" width="6" style="119" customWidth="1"/>
    <col min="12292" max="12292" width="42.140625" style="119" customWidth="1"/>
    <col min="12293" max="12293" width="0" style="119" hidden="1" customWidth="1"/>
    <col min="12294" max="12294" width="12.7109375" style="119" customWidth="1"/>
    <col min="12295" max="12295" width="13.5703125" style="119" customWidth="1"/>
    <col min="12296" max="12296" width="14" style="119" customWidth="1"/>
    <col min="12297" max="12297" width="13.85546875" style="119" customWidth="1"/>
    <col min="12298" max="12298" width="12.5703125" style="119" customWidth="1"/>
    <col min="12299" max="12301" width="12.7109375" style="119" customWidth="1"/>
    <col min="12302" max="12307" width="0" style="119" hidden="1" customWidth="1"/>
    <col min="12308" max="12308" width="12.140625" style="119" customWidth="1"/>
    <col min="12309" max="12309" width="15.140625" style="119" customWidth="1"/>
    <col min="12310" max="12336" width="8" style="119" customWidth="1"/>
    <col min="12337" max="12544" width="8" style="119"/>
    <col min="12545" max="12545" width="19" style="119" customWidth="1"/>
    <col min="12546" max="12546" width="0" style="119" hidden="1" customWidth="1"/>
    <col min="12547" max="12547" width="6" style="119" customWidth="1"/>
    <col min="12548" max="12548" width="42.140625" style="119" customWidth="1"/>
    <col min="12549" max="12549" width="0" style="119" hidden="1" customWidth="1"/>
    <col min="12550" max="12550" width="12.7109375" style="119" customWidth="1"/>
    <col min="12551" max="12551" width="13.5703125" style="119" customWidth="1"/>
    <col min="12552" max="12552" width="14" style="119" customWidth="1"/>
    <col min="12553" max="12553" width="13.85546875" style="119" customWidth="1"/>
    <col min="12554" max="12554" width="12.5703125" style="119" customWidth="1"/>
    <col min="12555" max="12557" width="12.7109375" style="119" customWidth="1"/>
    <col min="12558" max="12563" width="0" style="119" hidden="1" customWidth="1"/>
    <col min="12564" max="12564" width="12.140625" style="119" customWidth="1"/>
    <col min="12565" max="12565" width="15.140625" style="119" customWidth="1"/>
    <col min="12566" max="12592" width="8" style="119" customWidth="1"/>
    <col min="12593" max="12800" width="8" style="119"/>
    <col min="12801" max="12801" width="19" style="119" customWidth="1"/>
    <col min="12802" max="12802" width="0" style="119" hidden="1" customWidth="1"/>
    <col min="12803" max="12803" width="6" style="119" customWidth="1"/>
    <col min="12804" max="12804" width="42.140625" style="119" customWidth="1"/>
    <col min="12805" max="12805" width="0" style="119" hidden="1" customWidth="1"/>
    <col min="12806" max="12806" width="12.7109375" style="119" customWidth="1"/>
    <col min="12807" max="12807" width="13.5703125" style="119" customWidth="1"/>
    <col min="12808" max="12808" width="14" style="119" customWidth="1"/>
    <col min="12809" max="12809" width="13.85546875" style="119" customWidth="1"/>
    <col min="12810" max="12810" width="12.5703125" style="119" customWidth="1"/>
    <col min="12811" max="12813" width="12.7109375" style="119" customWidth="1"/>
    <col min="12814" max="12819" width="0" style="119" hidden="1" customWidth="1"/>
    <col min="12820" max="12820" width="12.140625" style="119" customWidth="1"/>
    <col min="12821" max="12821" width="15.140625" style="119" customWidth="1"/>
    <col min="12822" max="12848" width="8" style="119" customWidth="1"/>
    <col min="12849" max="13056" width="8" style="119"/>
    <col min="13057" max="13057" width="19" style="119" customWidth="1"/>
    <col min="13058" max="13058" width="0" style="119" hidden="1" customWidth="1"/>
    <col min="13059" max="13059" width="6" style="119" customWidth="1"/>
    <col min="13060" max="13060" width="42.140625" style="119" customWidth="1"/>
    <col min="13061" max="13061" width="0" style="119" hidden="1" customWidth="1"/>
    <col min="13062" max="13062" width="12.7109375" style="119" customWidth="1"/>
    <col min="13063" max="13063" width="13.5703125" style="119" customWidth="1"/>
    <col min="13064" max="13064" width="14" style="119" customWidth="1"/>
    <col min="13065" max="13065" width="13.85546875" style="119" customWidth="1"/>
    <col min="13066" max="13066" width="12.5703125" style="119" customWidth="1"/>
    <col min="13067" max="13069" width="12.7109375" style="119" customWidth="1"/>
    <col min="13070" max="13075" width="0" style="119" hidden="1" customWidth="1"/>
    <col min="13076" max="13076" width="12.140625" style="119" customWidth="1"/>
    <col min="13077" max="13077" width="15.140625" style="119" customWidth="1"/>
    <col min="13078" max="13104" width="8" style="119" customWidth="1"/>
    <col min="13105" max="13312" width="8" style="119"/>
    <col min="13313" max="13313" width="19" style="119" customWidth="1"/>
    <col min="13314" max="13314" width="0" style="119" hidden="1" customWidth="1"/>
    <col min="13315" max="13315" width="6" style="119" customWidth="1"/>
    <col min="13316" max="13316" width="42.140625" style="119" customWidth="1"/>
    <col min="13317" max="13317" width="0" style="119" hidden="1" customWidth="1"/>
    <col min="13318" max="13318" width="12.7109375" style="119" customWidth="1"/>
    <col min="13319" max="13319" width="13.5703125" style="119" customWidth="1"/>
    <col min="13320" max="13320" width="14" style="119" customWidth="1"/>
    <col min="13321" max="13321" width="13.85546875" style="119" customWidth="1"/>
    <col min="13322" max="13322" width="12.5703125" style="119" customWidth="1"/>
    <col min="13323" max="13325" width="12.7109375" style="119" customWidth="1"/>
    <col min="13326" max="13331" width="0" style="119" hidden="1" customWidth="1"/>
    <col min="13332" max="13332" width="12.140625" style="119" customWidth="1"/>
    <col min="13333" max="13333" width="15.140625" style="119" customWidth="1"/>
    <col min="13334" max="13360" width="8" style="119" customWidth="1"/>
    <col min="13361" max="13568" width="8" style="119"/>
    <col min="13569" max="13569" width="19" style="119" customWidth="1"/>
    <col min="13570" max="13570" width="0" style="119" hidden="1" customWidth="1"/>
    <col min="13571" max="13571" width="6" style="119" customWidth="1"/>
    <col min="13572" max="13572" width="42.140625" style="119" customWidth="1"/>
    <col min="13573" max="13573" width="0" style="119" hidden="1" customWidth="1"/>
    <col min="13574" max="13574" width="12.7109375" style="119" customWidth="1"/>
    <col min="13575" max="13575" width="13.5703125" style="119" customWidth="1"/>
    <col min="13576" max="13576" width="14" style="119" customWidth="1"/>
    <col min="13577" max="13577" width="13.85546875" style="119" customWidth="1"/>
    <col min="13578" max="13578" width="12.5703125" style="119" customWidth="1"/>
    <col min="13579" max="13581" width="12.7109375" style="119" customWidth="1"/>
    <col min="13582" max="13587" width="0" style="119" hidden="1" customWidth="1"/>
    <col min="13588" max="13588" width="12.140625" style="119" customWidth="1"/>
    <col min="13589" max="13589" width="15.140625" style="119" customWidth="1"/>
    <col min="13590" max="13616" width="8" style="119" customWidth="1"/>
    <col min="13617" max="13824" width="8" style="119"/>
    <col min="13825" max="13825" width="19" style="119" customWidth="1"/>
    <col min="13826" max="13826" width="0" style="119" hidden="1" customWidth="1"/>
    <col min="13827" max="13827" width="6" style="119" customWidth="1"/>
    <col min="13828" max="13828" width="42.140625" style="119" customWidth="1"/>
    <col min="13829" max="13829" width="0" style="119" hidden="1" customWidth="1"/>
    <col min="13830" max="13830" width="12.7109375" style="119" customWidth="1"/>
    <col min="13831" max="13831" width="13.5703125" style="119" customWidth="1"/>
    <col min="13832" max="13832" width="14" style="119" customWidth="1"/>
    <col min="13833" max="13833" width="13.85546875" style="119" customWidth="1"/>
    <col min="13834" max="13834" width="12.5703125" style="119" customWidth="1"/>
    <col min="13835" max="13837" width="12.7109375" style="119" customWidth="1"/>
    <col min="13838" max="13843" width="0" style="119" hidden="1" customWidth="1"/>
    <col min="13844" max="13844" width="12.140625" style="119" customWidth="1"/>
    <col min="13845" max="13845" width="15.140625" style="119" customWidth="1"/>
    <col min="13846" max="13872" width="8" style="119" customWidth="1"/>
    <col min="13873" max="14080" width="8" style="119"/>
    <col min="14081" max="14081" width="19" style="119" customWidth="1"/>
    <col min="14082" max="14082" width="0" style="119" hidden="1" customWidth="1"/>
    <col min="14083" max="14083" width="6" style="119" customWidth="1"/>
    <col min="14084" max="14084" width="42.140625" style="119" customWidth="1"/>
    <col min="14085" max="14085" width="0" style="119" hidden="1" customWidth="1"/>
    <col min="14086" max="14086" width="12.7109375" style="119" customWidth="1"/>
    <col min="14087" max="14087" width="13.5703125" style="119" customWidth="1"/>
    <col min="14088" max="14088" width="14" style="119" customWidth="1"/>
    <col min="14089" max="14089" width="13.85546875" style="119" customWidth="1"/>
    <col min="14090" max="14090" width="12.5703125" style="119" customWidth="1"/>
    <col min="14091" max="14093" width="12.7109375" style="119" customWidth="1"/>
    <col min="14094" max="14099" width="0" style="119" hidden="1" customWidth="1"/>
    <col min="14100" max="14100" width="12.140625" style="119" customWidth="1"/>
    <col min="14101" max="14101" width="15.140625" style="119" customWidth="1"/>
    <col min="14102" max="14128" width="8" style="119" customWidth="1"/>
    <col min="14129" max="14336" width="8" style="119"/>
    <col min="14337" max="14337" width="19" style="119" customWidth="1"/>
    <col min="14338" max="14338" width="0" style="119" hidden="1" customWidth="1"/>
    <col min="14339" max="14339" width="6" style="119" customWidth="1"/>
    <col min="14340" max="14340" width="42.140625" style="119" customWidth="1"/>
    <col min="14341" max="14341" width="0" style="119" hidden="1" customWidth="1"/>
    <col min="14342" max="14342" width="12.7109375" style="119" customWidth="1"/>
    <col min="14343" max="14343" width="13.5703125" style="119" customWidth="1"/>
    <col min="14344" max="14344" width="14" style="119" customWidth="1"/>
    <col min="14345" max="14345" width="13.85546875" style="119" customWidth="1"/>
    <col min="14346" max="14346" width="12.5703125" style="119" customWidth="1"/>
    <col min="14347" max="14349" width="12.7109375" style="119" customWidth="1"/>
    <col min="14350" max="14355" width="0" style="119" hidden="1" customWidth="1"/>
    <col min="14356" max="14356" width="12.140625" style="119" customWidth="1"/>
    <col min="14357" max="14357" width="15.140625" style="119" customWidth="1"/>
    <col min="14358" max="14384" width="8" style="119" customWidth="1"/>
    <col min="14385" max="14592" width="8" style="119"/>
    <col min="14593" max="14593" width="19" style="119" customWidth="1"/>
    <col min="14594" max="14594" width="0" style="119" hidden="1" customWidth="1"/>
    <col min="14595" max="14595" width="6" style="119" customWidth="1"/>
    <col min="14596" max="14596" width="42.140625" style="119" customWidth="1"/>
    <col min="14597" max="14597" width="0" style="119" hidden="1" customWidth="1"/>
    <col min="14598" max="14598" width="12.7109375" style="119" customWidth="1"/>
    <col min="14599" max="14599" width="13.5703125" style="119" customWidth="1"/>
    <col min="14600" max="14600" width="14" style="119" customWidth="1"/>
    <col min="14601" max="14601" width="13.85546875" style="119" customWidth="1"/>
    <col min="14602" max="14602" width="12.5703125" style="119" customWidth="1"/>
    <col min="14603" max="14605" width="12.7109375" style="119" customWidth="1"/>
    <col min="14606" max="14611" width="0" style="119" hidden="1" customWidth="1"/>
    <col min="14612" max="14612" width="12.140625" style="119" customWidth="1"/>
    <col min="14613" max="14613" width="15.140625" style="119" customWidth="1"/>
    <col min="14614" max="14640" width="8" style="119" customWidth="1"/>
    <col min="14641" max="14848" width="8" style="119"/>
    <col min="14849" max="14849" width="19" style="119" customWidth="1"/>
    <col min="14850" max="14850" width="0" style="119" hidden="1" customWidth="1"/>
    <col min="14851" max="14851" width="6" style="119" customWidth="1"/>
    <col min="14852" max="14852" width="42.140625" style="119" customWidth="1"/>
    <col min="14853" max="14853" width="0" style="119" hidden="1" customWidth="1"/>
    <col min="14854" max="14854" width="12.7109375" style="119" customWidth="1"/>
    <col min="14855" max="14855" width="13.5703125" style="119" customWidth="1"/>
    <col min="14856" max="14856" width="14" style="119" customWidth="1"/>
    <col min="14857" max="14857" width="13.85546875" style="119" customWidth="1"/>
    <col min="14858" max="14858" width="12.5703125" style="119" customWidth="1"/>
    <col min="14859" max="14861" width="12.7109375" style="119" customWidth="1"/>
    <col min="14862" max="14867" width="0" style="119" hidden="1" customWidth="1"/>
    <col min="14868" max="14868" width="12.140625" style="119" customWidth="1"/>
    <col min="14869" max="14869" width="15.140625" style="119" customWidth="1"/>
    <col min="14870" max="14896" width="8" style="119" customWidth="1"/>
    <col min="14897" max="15104" width="8" style="119"/>
    <col min="15105" max="15105" width="19" style="119" customWidth="1"/>
    <col min="15106" max="15106" width="0" style="119" hidden="1" customWidth="1"/>
    <col min="15107" max="15107" width="6" style="119" customWidth="1"/>
    <col min="15108" max="15108" width="42.140625" style="119" customWidth="1"/>
    <col min="15109" max="15109" width="0" style="119" hidden="1" customWidth="1"/>
    <col min="15110" max="15110" width="12.7109375" style="119" customWidth="1"/>
    <col min="15111" max="15111" width="13.5703125" style="119" customWidth="1"/>
    <col min="15112" max="15112" width="14" style="119" customWidth="1"/>
    <col min="15113" max="15113" width="13.85546875" style="119" customWidth="1"/>
    <col min="15114" max="15114" width="12.5703125" style="119" customWidth="1"/>
    <col min="15115" max="15117" width="12.7109375" style="119" customWidth="1"/>
    <col min="15118" max="15123" width="0" style="119" hidden="1" customWidth="1"/>
    <col min="15124" max="15124" width="12.140625" style="119" customWidth="1"/>
    <col min="15125" max="15125" width="15.140625" style="119" customWidth="1"/>
    <col min="15126" max="15152" width="8" style="119" customWidth="1"/>
    <col min="15153" max="15360" width="8" style="119"/>
    <col min="15361" max="15361" width="19" style="119" customWidth="1"/>
    <col min="15362" max="15362" width="0" style="119" hidden="1" customWidth="1"/>
    <col min="15363" max="15363" width="6" style="119" customWidth="1"/>
    <col min="15364" max="15364" width="42.140625" style="119" customWidth="1"/>
    <col min="15365" max="15365" width="0" style="119" hidden="1" customWidth="1"/>
    <col min="15366" max="15366" width="12.7109375" style="119" customWidth="1"/>
    <col min="15367" max="15367" width="13.5703125" style="119" customWidth="1"/>
    <col min="15368" max="15368" width="14" style="119" customWidth="1"/>
    <col min="15369" max="15369" width="13.85546875" style="119" customWidth="1"/>
    <col min="15370" max="15370" width="12.5703125" style="119" customWidth="1"/>
    <col min="15371" max="15373" width="12.7109375" style="119" customWidth="1"/>
    <col min="15374" max="15379" width="0" style="119" hidden="1" customWidth="1"/>
    <col min="15380" max="15380" width="12.140625" style="119" customWidth="1"/>
    <col min="15381" max="15381" width="15.140625" style="119" customWidth="1"/>
    <col min="15382" max="15408" width="8" style="119" customWidth="1"/>
    <col min="15409" max="15616" width="8" style="119"/>
    <col min="15617" max="15617" width="19" style="119" customWidth="1"/>
    <col min="15618" max="15618" width="0" style="119" hidden="1" customWidth="1"/>
    <col min="15619" max="15619" width="6" style="119" customWidth="1"/>
    <col min="15620" max="15620" width="42.140625" style="119" customWidth="1"/>
    <col min="15621" max="15621" width="0" style="119" hidden="1" customWidth="1"/>
    <col min="15622" max="15622" width="12.7109375" style="119" customWidth="1"/>
    <col min="15623" max="15623" width="13.5703125" style="119" customWidth="1"/>
    <col min="15624" max="15624" width="14" style="119" customWidth="1"/>
    <col min="15625" max="15625" width="13.85546875" style="119" customWidth="1"/>
    <col min="15626" max="15626" width="12.5703125" style="119" customWidth="1"/>
    <col min="15627" max="15629" width="12.7109375" style="119" customWidth="1"/>
    <col min="15630" max="15635" width="0" style="119" hidden="1" customWidth="1"/>
    <col min="15636" max="15636" width="12.140625" style="119" customWidth="1"/>
    <col min="15637" max="15637" width="15.140625" style="119" customWidth="1"/>
    <col min="15638" max="15664" width="8" style="119" customWidth="1"/>
    <col min="15665" max="15872" width="8" style="119"/>
    <col min="15873" max="15873" width="19" style="119" customWidth="1"/>
    <col min="15874" max="15874" width="0" style="119" hidden="1" customWidth="1"/>
    <col min="15875" max="15875" width="6" style="119" customWidth="1"/>
    <col min="15876" max="15876" width="42.140625" style="119" customWidth="1"/>
    <col min="15877" max="15877" width="0" style="119" hidden="1" customWidth="1"/>
    <col min="15878" max="15878" width="12.7109375" style="119" customWidth="1"/>
    <col min="15879" max="15879" width="13.5703125" style="119" customWidth="1"/>
    <col min="15880" max="15880" width="14" style="119" customWidth="1"/>
    <col min="15881" max="15881" width="13.85546875" style="119" customWidth="1"/>
    <col min="15882" max="15882" width="12.5703125" style="119" customWidth="1"/>
    <col min="15883" max="15885" width="12.7109375" style="119" customWidth="1"/>
    <col min="15886" max="15891" width="0" style="119" hidden="1" customWidth="1"/>
    <col min="15892" max="15892" width="12.140625" style="119" customWidth="1"/>
    <col min="15893" max="15893" width="15.140625" style="119" customWidth="1"/>
    <col min="15894" max="15920" width="8" style="119" customWidth="1"/>
    <col min="15921" max="16128" width="8" style="119"/>
    <col min="16129" max="16129" width="19" style="119" customWidth="1"/>
    <col min="16130" max="16130" width="0" style="119" hidden="1" customWidth="1"/>
    <col min="16131" max="16131" width="6" style="119" customWidth="1"/>
    <col min="16132" max="16132" width="42.140625" style="119" customWidth="1"/>
    <col min="16133" max="16133" width="0" style="119" hidden="1" customWidth="1"/>
    <col min="16134" max="16134" width="12.7109375" style="119" customWidth="1"/>
    <col min="16135" max="16135" width="13.5703125" style="119" customWidth="1"/>
    <col min="16136" max="16136" width="14" style="119" customWidth="1"/>
    <col min="16137" max="16137" width="13.85546875" style="119" customWidth="1"/>
    <col min="16138" max="16138" width="12.5703125" style="119" customWidth="1"/>
    <col min="16139" max="16141" width="12.7109375" style="119" customWidth="1"/>
    <col min="16142" max="16147" width="0" style="119" hidden="1" customWidth="1"/>
    <col min="16148" max="16148" width="12.140625" style="119" customWidth="1"/>
    <col min="16149" max="16149" width="15.140625" style="119" customWidth="1"/>
    <col min="16150" max="16176" width="8" style="119" customWidth="1"/>
    <col min="16177" max="16384" width="8" style="119"/>
  </cols>
  <sheetData>
    <row r="1" spans="1:48" s="57" customFormat="1" ht="67.5" customHeight="1" x14ac:dyDescent="0.25">
      <c r="C1" s="58"/>
      <c r="D1" s="59"/>
      <c r="E1" s="60"/>
      <c r="F1" s="59"/>
      <c r="G1" s="59"/>
      <c r="H1" s="59"/>
      <c r="I1" s="59"/>
      <c r="J1" s="61"/>
      <c r="K1" s="276"/>
      <c r="L1" s="276"/>
      <c r="M1" s="276"/>
      <c r="N1" s="277" t="s">
        <v>205</v>
      </c>
      <c r="O1" s="277"/>
      <c r="P1" s="277"/>
    </row>
    <row r="2" spans="1:48" s="57" customFormat="1" ht="43.5" customHeight="1" x14ac:dyDescent="0.25">
      <c r="B2" s="62"/>
      <c r="C2" s="288" t="s">
        <v>192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28"/>
      <c r="O2" s="123"/>
      <c r="P2" s="123"/>
    </row>
    <row r="3" spans="1:48" s="57" customFormat="1" ht="16.5" thickBot="1" x14ac:dyDescent="0.3">
      <c r="C3" s="64"/>
      <c r="D3" s="65"/>
      <c r="E3" s="66"/>
      <c r="F3" s="67"/>
      <c r="G3" s="67"/>
      <c r="H3" s="67"/>
      <c r="I3" s="67"/>
      <c r="J3" s="67"/>
      <c r="K3" s="67"/>
      <c r="L3" s="67"/>
      <c r="M3" s="68"/>
      <c r="N3" s="63"/>
      <c r="O3" s="63"/>
      <c r="P3" s="63" t="s">
        <v>0</v>
      </c>
    </row>
    <row r="4" spans="1:48" s="75" customFormat="1" ht="19.5" thickBot="1" x14ac:dyDescent="0.35">
      <c r="A4" s="69"/>
      <c r="B4" s="70"/>
      <c r="C4" s="71"/>
      <c r="D4" s="278" t="s">
        <v>131</v>
      </c>
      <c r="E4" s="280" t="s">
        <v>132</v>
      </c>
      <c r="F4" s="281" t="s">
        <v>9</v>
      </c>
      <c r="G4" s="283" t="s">
        <v>133</v>
      </c>
      <c r="H4" s="284"/>
      <c r="I4" s="284"/>
      <c r="J4" s="284"/>
      <c r="K4" s="284"/>
      <c r="L4" s="284"/>
      <c r="M4" s="284"/>
      <c r="N4" s="284"/>
      <c r="O4" s="284"/>
      <c r="P4" s="285"/>
      <c r="Q4" s="72"/>
      <c r="R4" s="73"/>
      <c r="S4" s="70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s="83" customFormat="1" ht="42" customHeight="1" thickBot="1" x14ac:dyDescent="0.3">
      <c r="A5" s="76"/>
      <c r="B5" s="77"/>
      <c r="C5" s="78"/>
      <c r="D5" s="279"/>
      <c r="E5" s="280"/>
      <c r="F5" s="282"/>
      <c r="G5" s="134" t="s">
        <v>134</v>
      </c>
      <c r="H5" s="135" t="s">
        <v>135</v>
      </c>
      <c r="I5" s="79" t="s">
        <v>136</v>
      </c>
      <c r="J5" s="79" t="s">
        <v>137</v>
      </c>
      <c r="K5" s="79" t="s">
        <v>138</v>
      </c>
      <c r="L5" s="79" t="s">
        <v>139</v>
      </c>
      <c r="M5" s="79" t="s">
        <v>140</v>
      </c>
      <c r="N5" s="79" t="s">
        <v>141</v>
      </c>
      <c r="O5" s="136" t="s">
        <v>142</v>
      </c>
      <c r="P5" s="137" t="s">
        <v>143</v>
      </c>
      <c r="Q5" s="80"/>
      <c r="R5" s="81"/>
      <c r="S5" s="77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s="89" customFormat="1" ht="18.75" x14ac:dyDescent="0.3">
      <c r="A6" s="84"/>
      <c r="B6" s="85"/>
      <c r="C6" s="86" t="s">
        <v>144</v>
      </c>
      <c r="D6" s="87" t="s">
        <v>145</v>
      </c>
      <c r="E6" s="88"/>
      <c r="F6" s="87">
        <v>1</v>
      </c>
      <c r="G6" s="87">
        <v>2</v>
      </c>
      <c r="H6" s="87">
        <f>G6+1</f>
        <v>3</v>
      </c>
      <c r="I6" s="87">
        <f t="shared" ref="I6:O6" si="0">H6+1</f>
        <v>4</v>
      </c>
      <c r="J6" s="87">
        <f t="shared" si="0"/>
        <v>5</v>
      </c>
      <c r="K6" s="87">
        <f t="shared" si="0"/>
        <v>6</v>
      </c>
      <c r="L6" s="87">
        <f t="shared" si="0"/>
        <v>7</v>
      </c>
      <c r="M6" s="87">
        <f t="shared" si="0"/>
        <v>8</v>
      </c>
      <c r="N6" s="87">
        <f t="shared" si="0"/>
        <v>9</v>
      </c>
      <c r="O6" s="87">
        <f t="shared" si="0"/>
        <v>10</v>
      </c>
      <c r="P6" s="87">
        <v>11</v>
      </c>
      <c r="S6" s="85"/>
      <c r="T6" s="90"/>
      <c r="U6" s="90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48" s="99" customFormat="1" ht="15.75" x14ac:dyDescent="0.25">
      <c r="A7" s="91"/>
      <c r="B7" s="92"/>
      <c r="C7" s="93" t="s">
        <v>146</v>
      </c>
      <c r="D7" s="169" t="s">
        <v>147</v>
      </c>
      <c r="E7" s="94"/>
      <c r="F7" s="95">
        <f>SUM(G7:P7)</f>
        <v>520.19999999999993</v>
      </c>
      <c r="G7" s="95">
        <f>G8</f>
        <v>65.8</v>
      </c>
      <c r="H7" s="95">
        <f t="shared" ref="H7:P8" si="1">H8</f>
        <v>65.8</v>
      </c>
      <c r="I7" s="95">
        <f t="shared" si="1"/>
        <v>51.4</v>
      </c>
      <c r="J7" s="95">
        <f t="shared" si="1"/>
        <v>65.8</v>
      </c>
      <c r="K7" s="95">
        <f t="shared" si="1"/>
        <v>51.4</v>
      </c>
      <c r="L7" s="95">
        <f t="shared" si="1"/>
        <v>51.4</v>
      </c>
      <c r="M7" s="95">
        <f t="shared" si="1"/>
        <v>51.4</v>
      </c>
      <c r="N7" s="95">
        <f t="shared" si="1"/>
        <v>51.4</v>
      </c>
      <c r="O7" s="95">
        <f t="shared" si="1"/>
        <v>65.8</v>
      </c>
      <c r="P7" s="95">
        <f t="shared" si="1"/>
        <v>0</v>
      </c>
      <c r="Q7" s="96"/>
      <c r="R7" s="96"/>
      <c r="S7" s="97"/>
      <c r="T7" s="98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8" s="99" customFormat="1" ht="38.25" customHeight="1" thickBot="1" x14ac:dyDescent="0.3">
      <c r="A8" s="91"/>
      <c r="B8" s="92"/>
      <c r="C8" s="93" t="s">
        <v>148</v>
      </c>
      <c r="D8" s="169" t="s">
        <v>149</v>
      </c>
      <c r="E8" s="94"/>
      <c r="F8" s="95">
        <f>SUM(G8:P8)</f>
        <v>520.19999999999993</v>
      </c>
      <c r="G8" s="95">
        <f>G9</f>
        <v>65.8</v>
      </c>
      <c r="H8" s="95">
        <f t="shared" si="1"/>
        <v>65.8</v>
      </c>
      <c r="I8" s="95">
        <f t="shared" si="1"/>
        <v>51.4</v>
      </c>
      <c r="J8" s="95">
        <f t="shared" si="1"/>
        <v>65.8</v>
      </c>
      <c r="K8" s="95">
        <f t="shared" si="1"/>
        <v>51.4</v>
      </c>
      <c r="L8" s="95">
        <f t="shared" si="1"/>
        <v>51.4</v>
      </c>
      <c r="M8" s="95">
        <f t="shared" si="1"/>
        <v>51.4</v>
      </c>
      <c r="N8" s="95">
        <f t="shared" si="1"/>
        <v>51.4</v>
      </c>
      <c r="O8" s="95">
        <f t="shared" si="1"/>
        <v>65.8</v>
      </c>
      <c r="P8" s="95">
        <f t="shared" si="1"/>
        <v>0</v>
      </c>
      <c r="Q8" s="100" t="e">
        <f>#REF!+Q9</f>
        <v>#REF!</v>
      </c>
      <c r="R8" s="100" t="e">
        <f>#REF!+R9</f>
        <v>#REF!</v>
      </c>
      <c r="S8" s="97"/>
      <c r="T8" s="98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</row>
    <row r="9" spans="1:48" s="110" customFormat="1" ht="38.25" customHeight="1" thickBot="1" x14ac:dyDescent="0.35">
      <c r="A9" s="105"/>
      <c r="B9" s="106"/>
      <c r="C9" s="93" t="s">
        <v>150</v>
      </c>
      <c r="D9" s="171" t="s">
        <v>184</v>
      </c>
      <c r="E9" s="88"/>
      <c r="F9" s="107">
        <f>SUM(G9:P9)</f>
        <v>520.19999999999993</v>
      </c>
      <c r="G9" s="108">
        <v>65.8</v>
      </c>
      <c r="H9" s="108">
        <v>65.8</v>
      </c>
      <c r="I9" s="108">
        <v>51.4</v>
      </c>
      <c r="J9" s="108">
        <v>65.8</v>
      </c>
      <c r="K9" s="108">
        <v>51.4</v>
      </c>
      <c r="L9" s="108">
        <v>51.4</v>
      </c>
      <c r="M9" s="108">
        <v>51.4</v>
      </c>
      <c r="N9" s="108">
        <v>51.4</v>
      </c>
      <c r="O9" s="108">
        <v>65.8</v>
      </c>
      <c r="P9" s="108"/>
      <c r="Q9" s="109"/>
      <c r="R9" s="109"/>
      <c r="S9" s="74"/>
      <c r="T9" s="90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48" s="99" customFormat="1" ht="38.25" customHeight="1" x14ac:dyDescent="0.25">
      <c r="A10" s="91"/>
      <c r="B10" s="92"/>
      <c r="C10" s="111" t="s">
        <v>151</v>
      </c>
      <c r="D10" s="169" t="s">
        <v>114</v>
      </c>
      <c r="E10" s="200"/>
      <c r="F10" s="112">
        <f>SUM(G10:P10)+F15</f>
        <v>25970</v>
      </c>
      <c r="G10" s="224">
        <f>G11+G13+G14+G12</f>
        <v>2959.04</v>
      </c>
      <c r="H10" s="224">
        <f t="shared" ref="H10:P10" si="2">H11+H13+H14+H12</f>
        <v>3116.95</v>
      </c>
      <c r="I10" s="224">
        <f t="shared" si="2"/>
        <v>2158.17</v>
      </c>
      <c r="J10" s="224">
        <f t="shared" si="2"/>
        <v>2496.94</v>
      </c>
      <c r="K10" s="224">
        <f t="shared" si="2"/>
        <v>1815.54</v>
      </c>
      <c r="L10" s="224">
        <f t="shared" si="2"/>
        <v>2111.34</v>
      </c>
      <c r="M10" s="224">
        <f t="shared" si="2"/>
        <v>2075.42</v>
      </c>
      <c r="N10" s="224">
        <f t="shared" si="2"/>
        <v>2322.19</v>
      </c>
      <c r="O10" s="224">
        <f t="shared" si="2"/>
        <v>4809.41</v>
      </c>
      <c r="P10" s="224">
        <f t="shared" si="2"/>
        <v>2105</v>
      </c>
      <c r="Q10" s="104"/>
      <c r="R10" s="104"/>
      <c r="S10" s="97"/>
      <c r="T10" s="98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</row>
    <row r="11" spans="1:48" s="99" customFormat="1" ht="38.25" customHeight="1" thickBot="1" x14ac:dyDescent="0.3">
      <c r="A11" s="91"/>
      <c r="B11" s="92"/>
      <c r="C11" s="93" t="s">
        <v>152</v>
      </c>
      <c r="D11" s="172" t="s">
        <v>185</v>
      </c>
      <c r="E11" s="113">
        <v>20857.12</v>
      </c>
      <c r="F11" s="112">
        <f>SUM(G11:P11)</f>
        <v>20107</v>
      </c>
      <c r="G11" s="225">
        <v>2295</v>
      </c>
      <c r="H11" s="225">
        <v>2821</v>
      </c>
      <c r="I11" s="225">
        <v>1621</v>
      </c>
      <c r="J11" s="225">
        <v>2124</v>
      </c>
      <c r="K11" s="225">
        <v>1480</v>
      </c>
      <c r="L11" s="225">
        <v>1494</v>
      </c>
      <c r="M11" s="225">
        <v>1463</v>
      </c>
      <c r="N11" s="226">
        <v>1589</v>
      </c>
      <c r="O11" s="226">
        <v>3115</v>
      </c>
      <c r="P11" s="226">
        <v>2105</v>
      </c>
      <c r="Q11" s="114"/>
      <c r="R11" s="114"/>
      <c r="S11" s="115"/>
      <c r="T11" s="98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</row>
    <row r="12" spans="1:48" s="99" customFormat="1" ht="38.25" customHeight="1" x14ac:dyDescent="0.25">
      <c r="A12" s="91"/>
      <c r="B12" s="92"/>
      <c r="C12" s="93" t="s">
        <v>153</v>
      </c>
      <c r="D12" s="170" t="s">
        <v>186</v>
      </c>
      <c r="E12" s="94"/>
      <c r="F12" s="221">
        <f>SUM(G12:P12)</f>
        <v>5863</v>
      </c>
      <c r="G12" s="222">
        <v>664.04</v>
      </c>
      <c r="H12" s="101">
        <v>295.95</v>
      </c>
      <c r="I12" s="101">
        <v>537.16999999999996</v>
      </c>
      <c r="J12" s="101">
        <v>372.94</v>
      </c>
      <c r="K12" s="101">
        <v>335.54</v>
      </c>
      <c r="L12" s="102">
        <v>617.34</v>
      </c>
      <c r="M12" s="102">
        <v>612.41999999999996</v>
      </c>
      <c r="N12" s="102">
        <v>733.19</v>
      </c>
      <c r="O12" s="102">
        <v>1694.41</v>
      </c>
      <c r="P12" s="101"/>
      <c r="Q12" s="103"/>
      <c r="R12" s="104"/>
      <c r="S12" s="97"/>
      <c r="T12" s="98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</row>
    <row r="13" spans="1:48" s="99" customFormat="1" ht="16.5" hidden="1" thickBot="1" x14ac:dyDescent="0.3">
      <c r="A13" s="91"/>
      <c r="B13" s="92"/>
      <c r="C13" s="93" t="s">
        <v>153</v>
      </c>
      <c r="D13" s="173" t="s">
        <v>3</v>
      </c>
      <c r="E13" s="94"/>
      <c r="F13" s="143">
        <f>SUM(G13:P13)</f>
        <v>0</v>
      </c>
      <c r="G13" s="116"/>
      <c r="H13" s="116"/>
      <c r="I13" s="116"/>
      <c r="J13" s="116"/>
      <c r="K13" s="116"/>
      <c r="L13" s="116"/>
      <c r="M13" s="116"/>
      <c r="N13" s="144"/>
      <c r="O13" s="144"/>
      <c r="P13" s="145"/>
      <c r="Q13" s="142"/>
      <c r="R13" s="104"/>
      <c r="S13" s="115"/>
      <c r="T13" s="98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</row>
    <row r="14" spans="1:48" s="97" customFormat="1" ht="39" hidden="1" x14ac:dyDescent="0.25">
      <c r="C14" s="93" t="s">
        <v>162</v>
      </c>
      <c r="D14" s="174" t="s">
        <v>163</v>
      </c>
      <c r="E14" s="94"/>
      <c r="F14" s="143">
        <f>SUM(G14:P14)</f>
        <v>0</v>
      </c>
      <c r="G14" s="116"/>
      <c r="H14" s="116"/>
      <c r="I14" s="116"/>
      <c r="J14" s="116"/>
      <c r="K14" s="116"/>
      <c r="L14" s="116"/>
      <c r="M14" s="116"/>
      <c r="N14" s="144"/>
      <c r="O14" s="144"/>
      <c r="P14" s="168"/>
      <c r="Q14" s="167"/>
      <c r="R14" s="167"/>
      <c r="S14" s="115"/>
      <c r="T14" s="98"/>
    </row>
    <row r="15" spans="1:48" s="97" customFormat="1" ht="15.75" hidden="1" x14ac:dyDescent="0.25">
      <c r="C15" s="93" t="s">
        <v>164</v>
      </c>
      <c r="D15" s="173" t="s">
        <v>165</v>
      </c>
      <c r="E15" s="94"/>
      <c r="F15" s="143"/>
      <c r="G15" s="116"/>
      <c r="H15" s="116"/>
      <c r="I15" s="116"/>
      <c r="J15" s="116"/>
      <c r="K15" s="116"/>
      <c r="L15" s="116"/>
      <c r="M15" s="116"/>
      <c r="N15" s="144"/>
      <c r="O15" s="144"/>
      <c r="P15" s="168"/>
      <c r="Q15" s="167"/>
      <c r="R15" s="167"/>
      <c r="S15" s="115"/>
      <c r="T15" s="98"/>
    </row>
    <row r="16" spans="1:48" s="146" customFormat="1" ht="27.75" customHeight="1" x14ac:dyDescent="0.2">
      <c r="C16" s="147"/>
      <c r="D16" s="147" t="s">
        <v>159</v>
      </c>
      <c r="E16" s="147"/>
      <c r="F16" s="148">
        <f t="shared" ref="F16:P16" si="3">F7+F10</f>
        <v>26490.2</v>
      </c>
      <c r="G16" s="148">
        <f t="shared" si="3"/>
        <v>3024.84</v>
      </c>
      <c r="H16" s="148">
        <f t="shared" si="3"/>
        <v>3182.75</v>
      </c>
      <c r="I16" s="148">
        <f t="shared" si="3"/>
        <v>2209.5700000000002</v>
      </c>
      <c r="J16" s="148">
        <f t="shared" si="3"/>
        <v>2562.7400000000002</v>
      </c>
      <c r="K16" s="148">
        <f t="shared" si="3"/>
        <v>1866.94</v>
      </c>
      <c r="L16" s="148">
        <f t="shared" si="3"/>
        <v>2162.7400000000002</v>
      </c>
      <c r="M16" s="148">
        <f t="shared" si="3"/>
        <v>2126.8200000000002</v>
      </c>
      <c r="N16" s="148">
        <f t="shared" si="3"/>
        <v>2373.59</v>
      </c>
      <c r="O16" s="148">
        <f t="shared" si="3"/>
        <v>4875.21</v>
      </c>
      <c r="P16" s="148">
        <f t="shared" si="3"/>
        <v>2105</v>
      </c>
    </row>
    <row r="17" spans="3:48" x14ac:dyDescent="0.2">
      <c r="C17" s="119"/>
      <c r="D17" s="119"/>
      <c r="E17" s="119"/>
      <c r="F17" s="118"/>
      <c r="G17" s="118"/>
      <c r="H17" s="119"/>
      <c r="I17" s="119"/>
      <c r="J17" s="119"/>
      <c r="K17" s="119"/>
      <c r="L17" s="119"/>
      <c r="M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</row>
  </sheetData>
  <mergeCells count="7">
    <mergeCell ref="K1:M1"/>
    <mergeCell ref="N1:P1"/>
    <mergeCell ref="D4:D5"/>
    <mergeCell ref="E4:E5"/>
    <mergeCell ref="F4:F5"/>
    <mergeCell ref="G4:P4"/>
    <mergeCell ref="C2:N2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8 публ об 2018г</vt:lpstr>
      <vt:lpstr>9 публ об 19-20гг</vt:lpstr>
      <vt:lpstr>прил 18-БИ (2018г)</vt:lpstr>
      <vt:lpstr>прил 19 БИ (19-20г)</vt:lpstr>
      <vt:lpstr>прил 20 дор фонд</vt:lpstr>
      <vt:lpstr>прил 21 дор фонд</vt:lpstr>
      <vt:lpstr>22 СП-2018</vt:lpstr>
      <vt:lpstr>23 СП-2019</vt:lpstr>
      <vt:lpstr>Лист1</vt:lpstr>
      <vt:lpstr>8 Разд подр (2)</vt:lpstr>
      <vt:lpstr>24 СП-2020</vt:lpstr>
      <vt:lpstr>Лист2</vt:lpstr>
      <vt:lpstr>'22 СП-2018'!Область_печати</vt:lpstr>
      <vt:lpstr>'23 СП-2019'!Область_печати</vt:lpstr>
      <vt:lpstr>'24 СП-2020'!Область_печати</vt:lpstr>
      <vt:lpstr>'8 публ об 2018г'!Область_печати</vt:lpstr>
      <vt:lpstr>'8 Разд подр (2)'!Область_печати</vt:lpstr>
      <vt:lpstr>'9 публ об 19-20гг'!Область_печати</vt:lpstr>
      <vt:lpstr>'прил 18-БИ (2018г)'!Область_печати</vt:lpstr>
      <vt:lpstr>'прил 19 БИ (19-20г)'!Область_печати</vt:lpstr>
      <vt:lpstr>'прил 20 дор фонд'!Область_печати</vt:lpstr>
      <vt:lpstr>'прил 21 дор фонд'!Область_печати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2017-12-06T04:08:36Z</dcterms:modified>
</cp:coreProperties>
</file>