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7680" firstSheet="1" activeTab="1"/>
  </bookViews>
  <sheets>
    <sheet name="прилож 1" sheetId="1" state="hidden" r:id="rId1"/>
    <sheet name="прил 1" sheetId="2" r:id="rId2"/>
    <sheet name="Лист2" sheetId="3" state="hidden" r:id="rId3"/>
    <sheet name="Лист3" sheetId="4" r:id="rId4"/>
  </sheets>
  <definedNames>
    <definedName name="_xlnm.Print_Area" localSheetId="0">'прилож 1'!$A$2:$F$28</definedName>
  </definedNames>
  <calcPr calcId="145621"/>
</workbook>
</file>

<file path=xl/calcChain.xml><?xml version="1.0" encoding="utf-8"?>
<calcChain xmlns="http://schemas.openxmlformats.org/spreadsheetml/2006/main">
  <c r="D13" i="2" l="1"/>
  <c r="D12" i="2" s="1"/>
  <c r="D17" i="2"/>
  <c r="D16" i="2" s="1"/>
  <c r="D15" i="2" l="1"/>
  <c r="D11" i="2" s="1"/>
  <c r="D10" i="2" s="1"/>
  <c r="D27" i="2"/>
  <c r="D26" i="2" s="1"/>
  <c r="D25" i="2" s="1"/>
  <c r="D19" i="2" s="1"/>
  <c r="C10" i="4" l="1"/>
  <c r="F30" i="1"/>
  <c r="E30" i="1"/>
  <c r="D30" i="1"/>
  <c r="C30" i="1"/>
  <c r="D28" i="1"/>
  <c r="C28" i="1"/>
  <c r="F27" i="1"/>
  <c r="E27" i="1"/>
  <c r="D27" i="1"/>
  <c r="C27" i="1"/>
  <c r="F26" i="1"/>
  <c r="E26" i="1"/>
  <c r="D26" i="1"/>
  <c r="C26" i="1"/>
  <c r="F24" i="1"/>
  <c r="E24" i="1"/>
  <c r="D24" i="1"/>
  <c r="C24" i="1"/>
  <c r="F23" i="1"/>
  <c r="E23" i="1"/>
  <c r="D23" i="1"/>
  <c r="C23" i="1"/>
  <c r="F22" i="1"/>
  <c r="E22" i="1"/>
  <c r="D22" i="1"/>
  <c r="C22" i="1"/>
  <c r="E21" i="1"/>
  <c r="D21" i="1"/>
  <c r="C21" i="1"/>
  <c r="F20" i="1"/>
  <c r="E20" i="1"/>
  <c r="D20" i="1"/>
  <c r="C20" i="1"/>
  <c r="F18" i="1"/>
  <c r="F17" i="1" s="1"/>
  <c r="F11" i="1" s="1"/>
  <c r="F10" i="1" s="1"/>
  <c r="E18" i="1"/>
  <c r="D18" i="1"/>
  <c r="C18" i="1"/>
  <c r="E17" i="1"/>
  <c r="D17" i="1"/>
  <c r="C17" i="1"/>
  <c r="E16" i="1"/>
  <c r="E15" i="1" s="1"/>
  <c r="E12" i="1" s="1"/>
  <c r="E11" i="1" s="1"/>
  <c r="E10" i="1" s="1"/>
  <c r="D16" i="1"/>
  <c r="F15" i="1"/>
  <c r="D15" i="1"/>
  <c r="C15" i="1"/>
  <c r="E14" i="1"/>
  <c r="D14" i="1"/>
  <c r="C14" i="1"/>
  <c r="F13" i="1"/>
  <c r="E13" i="1"/>
  <c r="D13" i="1"/>
  <c r="C13" i="1"/>
  <c r="F12" i="1"/>
  <c r="D12" i="1"/>
  <c r="C12" i="1"/>
  <c r="D11" i="1"/>
  <c r="C11" i="1"/>
  <c r="D10" i="1"/>
  <c r="C10" i="1"/>
</calcChain>
</file>

<file path=xl/sharedStrings.xml><?xml version="1.0" encoding="utf-8"?>
<sst xmlns="http://schemas.openxmlformats.org/spreadsheetml/2006/main" count="113" uniqueCount="89">
  <si>
    <t>Приложение 1</t>
  </si>
  <si>
    <t>к решению  "О бюджете муниципального образования "Онгудайский район" на 2013 год и на  2014 и 2015 годы"</t>
  </si>
  <si>
    <t>Источники финансирования дефицита  бюджета  МО "Онгудайский район" на 2013 год</t>
  </si>
  <si>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</si>
  <si>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</si>
  <si>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</si>
  <si>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</si>
  <si>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</si>
  <si>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000 00 00 00 00 00 0000 000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</si>
  <si>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</si>
  <si>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</si>
  <si>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</si>
  <si>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</si>
  <si>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</si>
  <si>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</si>
  <si>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</si>
  <si>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</si>
  <si>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</si>
  <si>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</si>
  <si>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</si>
  <si>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</si>
  <si>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</si>
  <si>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</si>
  <si>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</si>
  <si>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</si>
  <si>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</si>
  <si>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</si>
  <si>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</si>
  <si>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166 01 06 01 00 00 0000 000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</si>
  <si>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</si>
  <si>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</si>
  <si>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</si>
  <si>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</si>
  <si>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</si>
  <si>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</si>
  <si>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</si>
  <si>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</si>
  <si>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</si>
  <si>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</si>
  <si>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</si>
  <si>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</si>
  <si>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</si>
  <si>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</si>
  <si>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</si>
  <si>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</si>
  <si>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</si>
  <si>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092 01 06 05 02 05 0000 540</t>
  </si>
  <si>
    <t>092 01 02 00 00 05 0000 810</t>
  </si>
  <si>
    <t>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</si>
  <si>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</si>
  <si>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</si>
  <si>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092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</si>
  <si>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</si>
  <si>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</si>
  <si>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</si>
  <si>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</si>
  <si>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</si>
  <si>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</si>
  <si>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</si>
  <si>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</si>
  <si>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</si>
  <si>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</si>
  <si>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</si>
  <si>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</si>
  <si>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</si>
  <si>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</si>
  <si>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</si>
  <si>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</si>
  <si>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поселений</t>
  </si>
  <si>
    <t>00001050201100000610</t>
  </si>
  <si>
    <t>Источники финансирования дефицита  бюджета  МО "Онгудайский район" на 2014 год</t>
  </si>
  <si>
    <t>Получение кредитов от кредитных организаций  бюджетами муниципальных районов в валюте Российской Федерации</t>
  </si>
  <si>
    <t>01050201050000610</t>
  </si>
  <si>
    <t>Код главы</t>
  </si>
  <si>
    <t>Код  бюджетной классификации</t>
  </si>
  <si>
    <t>Сумма, тыс.рублей</t>
  </si>
  <si>
    <t>01000000000000000</t>
  </si>
  <si>
    <t xml:space="preserve"> 01020000000000000</t>
  </si>
  <si>
    <t xml:space="preserve"> 01020000000000700</t>
  </si>
  <si>
    <t xml:space="preserve"> 01020000050000710</t>
  </si>
  <si>
    <t>01030000000000000</t>
  </si>
  <si>
    <t>01030100000000000</t>
  </si>
  <si>
    <t>01030100000000800</t>
  </si>
  <si>
    <t>01030100050000810</t>
  </si>
  <si>
    <t>01050000000000000</t>
  </si>
  <si>
    <t>01050000000000600</t>
  </si>
  <si>
    <t>01050200000000600</t>
  </si>
  <si>
    <t>01050201000000610</t>
  </si>
  <si>
    <t>к решению  "О бюджете муниципального образования "Онгудайский район" на 2013 год и на  2014 и 2015 годы" ( в редакции решения сессии от 20.03.2014 год №5-1)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</si>
</sst>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0"/>
      <name val="Arial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1" fontId="7" fillId="2" borderId="3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 wrapText="1"/>
    </xf>
    <xf numFmtId="43" fontId="7" fillId="0" borderId="1" xfId="1" applyFont="1" applyBorder="1"/>
    <xf numFmtId="0" fontId="7" fillId="0" borderId="0" xfId="0" applyFont="1"/>
    <xf numFmtId="2" fontId="7" fillId="2" borderId="5" xfId="0" applyNumberFormat="1" applyFont="1" applyFill="1" applyBorder="1" applyAlignment="1">
      <alignment horizontal="right"/>
    </xf>
    <xf numFmtId="43" fontId="7" fillId="0" borderId="0" xfId="0" applyNumberFormat="1" applyFont="1"/>
    <xf numFmtId="43" fontId="0" fillId="0" borderId="0" xfId="0" applyNumberFormat="1"/>
    <xf numFmtId="1" fontId="7" fillId="2" borderId="5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3" fontId="7" fillId="0" borderId="7" xfId="1" applyNumberFormat="1" applyFont="1" applyBorder="1"/>
    <xf numFmtId="49" fontId="7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left" wrapText="1"/>
    </xf>
    <xf numFmtId="0" fontId="7" fillId="0" borderId="0" xfId="0" applyFont="1" applyBorder="1"/>
    <xf numFmtId="0" fontId="9" fillId="0" borderId="0" xfId="0" applyFont="1" applyBorder="1" applyAlignment="1"/>
    <xf numFmtId="0" fontId="10" fillId="0" borderId="0" xfId="0" applyFont="1"/>
    <xf numFmtId="0" fontId="10" fillId="0" borderId="0" xfId="0" applyFont="1" applyBorder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" fontId="11" fillId="0" borderId="0" xfId="0" applyNumberFormat="1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zoomScaleNormal="100" workbookViewId="0">
      <selection activeCell="F21" sqref="F21"/>
    </sheetView>
  </sheetViews>
  <sheetFormatPr defaultRowHeight="12" x14ac:dyDescent="0.2"/>
  <cols>
    <col min="1" max="1" width="50.28515625" style="1" customWidth="1"/>
    <col min="2" max="2" width="26.28515625" style="5" customWidth="1"/>
    <col min="3" max="3" width="24.7109375" style="25" hidden="1" customWidth="1"/>
    <col min="4" max="4" width="20.5703125" style="2" hidden="1" customWidth="1"/>
    <col min="5" max="5" width="17.85546875" style="2" hidden="1" customWidth="1"/>
    <col min="6" max="6" width="14.140625" style="25" customWidth="1"/>
    <col min="7" max="7" width="9.140625" style="3"/>
    <col min="8" max="16384" width="9.140625" style="2"/>
  </cols>
  <sheetData>
    <row r="1" spans="1:9" ht="12.75" customHeight="1" x14ac:dyDescent="0.2">
      <c r="B1" s="44"/>
      <c r="C1" s="44"/>
      <c r="F1" s="3"/>
    </row>
    <row r="2" spans="1:9" ht="12" customHeight="1" x14ac:dyDescent="0.2">
      <c r="B2" s="44" t="s">
        <v>0</v>
      </c>
      <c r="C2" s="44"/>
      <c r="F2" s="3"/>
    </row>
    <row r="3" spans="1:9" ht="24" customHeight="1" x14ac:dyDescent="0.2">
      <c r="B3" s="45" t="s">
        <v>1</v>
      </c>
      <c r="C3" s="45"/>
      <c r="D3" s="45"/>
      <c r="E3" s="45"/>
      <c r="F3" s="45"/>
    </row>
    <row r="4" spans="1:9" ht="16.5" customHeight="1" x14ac:dyDescent="0.2">
      <c r="B4" s="45"/>
      <c r="C4" s="45"/>
      <c r="D4" s="45"/>
      <c r="E4" s="45"/>
      <c r="F4" s="45"/>
    </row>
    <row r="5" spans="1:9" ht="14.25" customHeight="1" x14ac:dyDescent="0.2">
      <c r="B5" s="4"/>
      <c r="C5" s="4"/>
      <c r="D5" s="4"/>
      <c r="E5" s="4"/>
      <c r="F5" s="4"/>
    </row>
    <row r="6" spans="1:9" ht="21.75" customHeight="1" x14ac:dyDescent="0.2">
      <c r="C6" s="6"/>
      <c r="F6" s="6"/>
    </row>
    <row r="7" spans="1:9" x14ac:dyDescent="0.2">
      <c r="A7" s="46" t="s">
        <v>2</v>
      </c>
      <c r="B7" s="46"/>
      <c r="C7" s="46"/>
      <c r="F7" s="3"/>
    </row>
    <row r="8" spans="1:9" ht="18.75" customHeight="1" x14ac:dyDescent="0.2">
      <c r="A8" s="7"/>
      <c r="B8" s="8"/>
      <c r="C8" s="9"/>
      <c r="D8" s="2">
        <v>2011</v>
      </c>
      <c r="E8" s="2">
        <v>2012</v>
      </c>
      <c r="F8" s="9"/>
    </row>
    <row r="9" spans="1:9" ht="24" x14ac:dyDescent="0.2">
      <c r="A9" s="10" t="s">
        <v>3</v>
      </c>
      <c r="B9" s="11" t="s">
        <v>4</v>
      </c>
      <c r="C9" s="12" t="s">
        <v>5</v>
      </c>
      <c r="D9" s="12" t="s">
        <v>5</v>
      </c>
      <c r="E9" s="13" t="s">
        <v>5</v>
      </c>
      <c r="F9" s="12" t="s">
        <v>5</v>
      </c>
    </row>
    <row r="10" spans="1:9" x14ac:dyDescent="0.2">
      <c r="A10" s="14" t="s">
        <v>6</v>
      </c>
      <c r="B10" s="15"/>
      <c r="C10" s="16">
        <f>C11</f>
        <v>2580</v>
      </c>
      <c r="D10" s="16">
        <f>D11</f>
        <v>2604</v>
      </c>
      <c r="E10" s="17">
        <f>E11</f>
        <v>2671</v>
      </c>
      <c r="F10" s="16">
        <f>F11</f>
        <v>3352</v>
      </c>
      <c r="G10" s="18"/>
      <c r="I10" s="19"/>
    </row>
    <row r="11" spans="1:9" ht="29.25" customHeight="1" x14ac:dyDescent="0.2">
      <c r="A11" s="14" t="s">
        <v>7</v>
      </c>
      <c r="B11" s="15" t="s">
        <v>8</v>
      </c>
      <c r="C11" s="16">
        <f>C12+C17+C22</f>
        <v>2580</v>
      </c>
      <c r="D11" s="16">
        <f>D12+D17+D22</f>
        <v>2604</v>
      </c>
      <c r="E11" s="17">
        <f>E12+E17+E22</f>
        <v>2671</v>
      </c>
      <c r="F11" s="16">
        <f>F12+F17+F22</f>
        <v>3352</v>
      </c>
      <c r="G11" s="18"/>
    </row>
    <row r="12" spans="1:9" ht="29.25" customHeight="1" x14ac:dyDescent="0.2">
      <c r="A12" s="14" t="s">
        <v>9</v>
      </c>
      <c r="B12" s="15" t="s">
        <v>10</v>
      </c>
      <c r="C12" s="16">
        <f>C13+C15</f>
        <v>2700</v>
      </c>
      <c r="D12" s="16">
        <f>D13+D15</f>
        <v>1794</v>
      </c>
      <c r="E12" s="17">
        <f>E13+E15</f>
        <v>1861</v>
      </c>
      <c r="F12" s="16">
        <f>F13+F15</f>
        <v>0</v>
      </c>
      <c r="G12" s="18"/>
    </row>
    <row r="13" spans="1:9" ht="29.25" customHeight="1" x14ac:dyDescent="0.2">
      <c r="A13" s="20" t="s">
        <v>11</v>
      </c>
      <c r="B13" s="21" t="s">
        <v>12</v>
      </c>
      <c r="C13" s="22">
        <f>C14</f>
        <v>6330</v>
      </c>
      <c r="D13" s="22">
        <f>D14</f>
        <v>6234</v>
      </c>
      <c r="E13" s="23">
        <f>E14</f>
        <v>7442</v>
      </c>
      <c r="F13" s="22">
        <f>F14</f>
        <v>0</v>
      </c>
      <c r="G13" s="24"/>
    </row>
    <row r="14" spans="1:9" ht="29.25" customHeight="1" x14ac:dyDescent="0.2">
      <c r="A14" s="20" t="s">
        <v>13</v>
      </c>
      <c r="B14" s="21" t="s">
        <v>14</v>
      </c>
      <c r="C14" s="22">
        <f>2580+3630+120</f>
        <v>6330</v>
      </c>
      <c r="D14" s="22">
        <f>2604+3630</f>
        <v>6234</v>
      </c>
      <c r="E14" s="23">
        <f>2671+3630+1141</f>
        <v>7442</v>
      </c>
      <c r="F14" s="22"/>
      <c r="G14" s="24"/>
    </row>
    <row r="15" spans="1:9" ht="29.25" customHeight="1" x14ac:dyDescent="0.2">
      <c r="A15" s="20" t="s">
        <v>15</v>
      </c>
      <c r="B15" s="21" t="s">
        <v>16</v>
      </c>
      <c r="C15" s="22">
        <f>C16</f>
        <v>-3630</v>
      </c>
      <c r="D15" s="22">
        <f>D16</f>
        <v>-4440</v>
      </c>
      <c r="E15" s="23">
        <f>E16</f>
        <v>-5581</v>
      </c>
      <c r="F15" s="22">
        <f>F16</f>
        <v>0</v>
      </c>
      <c r="G15" s="24"/>
    </row>
    <row r="16" spans="1:9" ht="44.25" customHeight="1" x14ac:dyDescent="0.2">
      <c r="A16" s="20" t="s">
        <v>17</v>
      </c>
      <c r="B16" s="21" t="s">
        <v>18</v>
      </c>
      <c r="C16" s="22">
        <v>-3630</v>
      </c>
      <c r="D16" s="22">
        <f>-3630+(-810)</f>
        <v>-4440</v>
      </c>
      <c r="E16" s="23">
        <f>-4440+(-1141)</f>
        <v>-5581</v>
      </c>
      <c r="F16" s="22"/>
      <c r="G16" s="24"/>
    </row>
    <row r="17" spans="1:7" ht="29.25" customHeight="1" x14ac:dyDescent="0.2">
      <c r="A17" s="14" t="s">
        <v>19</v>
      </c>
      <c r="B17" s="15" t="s">
        <v>20</v>
      </c>
      <c r="C17" s="16">
        <f>C18+C20</f>
        <v>-1319</v>
      </c>
      <c r="D17" s="16">
        <f>D18+D20</f>
        <v>-390</v>
      </c>
      <c r="E17" s="17">
        <f>E18+E20</f>
        <v>-390</v>
      </c>
      <c r="F17" s="16">
        <f>F18+F20+F22</f>
        <v>3352</v>
      </c>
      <c r="G17" s="18"/>
    </row>
    <row r="18" spans="1:7" ht="51" customHeight="1" x14ac:dyDescent="0.2">
      <c r="A18" s="20" t="s">
        <v>21</v>
      </c>
      <c r="B18" s="21" t="s">
        <v>12</v>
      </c>
      <c r="C18" s="22">
        <f>C19</f>
        <v>5000</v>
      </c>
      <c r="D18" s="22">
        <f>D19</f>
        <v>5000</v>
      </c>
      <c r="E18" s="23">
        <f>E19</f>
        <v>5000</v>
      </c>
      <c r="F18" s="22">
        <f>F19</f>
        <v>6195.74</v>
      </c>
      <c r="G18" s="24"/>
    </row>
    <row r="19" spans="1:7" ht="48.75" customHeight="1" x14ac:dyDescent="0.2">
      <c r="A19" s="20" t="s">
        <v>22</v>
      </c>
      <c r="B19" s="21" t="s">
        <v>14</v>
      </c>
      <c r="C19" s="22">
        <v>5000</v>
      </c>
      <c r="D19" s="22">
        <v>5000</v>
      </c>
      <c r="E19" s="23">
        <v>5000</v>
      </c>
      <c r="F19" s="22">
        <v>6195.74</v>
      </c>
      <c r="G19" s="24"/>
    </row>
    <row r="20" spans="1:7" ht="42.75" customHeight="1" x14ac:dyDescent="0.2">
      <c r="A20" s="20" t="s">
        <v>23</v>
      </c>
      <c r="B20" s="21" t="s">
        <v>16</v>
      </c>
      <c r="C20" s="22">
        <f>C21</f>
        <v>-6319</v>
      </c>
      <c r="D20" s="22">
        <f>D21</f>
        <v>-5390</v>
      </c>
      <c r="E20" s="23">
        <f>E21</f>
        <v>-5390</v>
      </c>
      <c r="F20" s="22">
        <f>F21</f>
        <v>-2843.74</v>
      </c>
      <c r="G20" s="24"/>
    </row>
    <row r="21" spans="1:7" ht="40.5" customHeight="1" x14ac:dyDescent="0.2">
      <c r="A21" s="20" t="s">
        <v>24</v>
      </c>
      <c r="B21" s="21" t="s">
        <v>47</v>
      </c>
      <c r="C21" s="22">
        <f>-929+(-390)+(-5000)</f>
        <v>-6319</v>
      </c>
      <c r="D21" s="22">
        <f>(-390)+(-5000)</f>
        <v>-5390</v>
      </c>
      <c r="E21" s="23">
        <f>(-390)+(-5000)</f>
        <v>-5390</v>
      </c>
      <c r="F21" s="22">
        <v>-2843.74</v>
      </c>
      <c r="G21" s="24"/>
    </row>
    <row r="22" spans="1:7" ht="38.25" customHeight="1" x14ac:dyDescent="0.2">
      <c r="A22" s="14" t="s">
        <v>25</v>
      </c>
      <c r="B22" s="15" t="s">
        <v>26</v>
      </c>
      <c r="C22" s="16">
        <f>C23+C26</f>
        <v>1199</v>
      </c>
      <c r="D22" s="16">
        <f>D23+D26</f>
        <v>1200</v>
      </c>
      <c r="E22" s="17">
        <f>E23+E26</f>
        <v>1200</v>
      </c>
      <c r="F22" s="16">
        <f>F23+F26</f>
        <v>0</v>
      </c>
      <c r="G22" s="18"/>
    </row>
    <row r="23" spans="1:7" ht="29.25" customHeight="1" x14ac:dyDescent="0.2">
      <c r="A23" s="14" t="s">
        <v>27</v>
      </c>
      <c r="B23" s="15" t="s">
        <v>28</v>
      </c>
      <c r="C23" s="16">
        <f t="shared" ref="C23:F24" si="0">C24</f>
        <v>0</v>
      </c>
      <c r="D23" s="16">
        <f t="shared" si="0"/>
        <v>0</v>
      </c>
      <c r="E23" s="17">
        <f t="shared" si="0"/>
        <v>0</v>
      </c>
      <c r="F23" s="16">
        <f t="shared" si="0"/>
        <v>0</v>
      </c>
      <c r="G23" s="18"/>
    </row>
    <row r="24" spans="1:7" ht="39" customHeight="1" x14ac:dyDescent="0.2">
      <c r="A24" s="20" t="s">
        <v>29</v>
      </c>
      <c r="B24" s="21" t="s">
        <v>30</v>
      </c>
      <c r="C24" s="22">
        <f t="shared" si="0"/>
        <v>0</v>
      </c>
      <c r="D24" s="22">
        <f t="shared" si="0"/>
        <v>0</v>
      </c>
      <c r="E24" s="23">
        <f t="shared" si="0"/>
        <v>0</v>
      </c>
      <c r="F24" s="22">
        <f t="shared" si="0"/>
        <v>0</v>
      </c>
      <c r="G24" s="24"/>
    </row>
    <row r="25" spans="1:7" ht="40.5" customHeight="1" x14ac:dyDescent="0.2">
      <c r="A25" s="20" t="s">
        <v>31</v>
      </c>
      <c r="B25" s="21" t="s">
        <v>32</v>
      </c>
      <c r="C25" s="22"/>
      <c r="D25" s="22"/>
      <c r="E25" s="23"/>
      <c r="F25" s="22"/>
      <c r="G25" s="24"/>
    </row>
    <row r="26" spans="1:7" ht="35.25" customHeight="1" x14ac:dyDescent="0.2">
      <c r="A26" s="14" t="s">
        <v>33</v>
      </c>
      <c r="B26" s="15" t="s">
        <v>34</v>
      </c>
      <c r="C26" s="16">
        <f>C27-C30</f>
        <v>1199</v>
      </c>
      <c r="D26" s="16">
        <f>D27-D30</f>
        <v>1200</v>
      </c>
      <c r="E26" s="17">
        <f>E27-E30</f>
        <v>1200</v>
      </c>
      <c r="F26" s="16">
        <f>F27-F30</f>
        <v>0</v>
      </c>
      <c r="G26" s="18"/>
    </row>
    <row r="27" spans="1:7" ht="36.75" customHeight="1" x14ac:dyDescent="0.2">
      <c r="A27" s="20" t="s">
        <v>35</v>
      </c>
      <c r="B27" s="21" t="s">
        <v>36</v>
      </c>
      <c r="C27" s="22">
        <f>C28+C29</f>
        <v>1199</v>
      </c>
      <c r="D27" s="22">
        <f>D28+D29</f>
        <v>1200</v>
      </c>
      <c r="E27" s="23">
        <f>E28+E29</f>
        <v>1200</v>
      </c>
      <c r="F27" s="22">
        <f>F28+F29</f>
        <v>0</v>
      </c>
      <c r="G27" s="24"/>
    </row>
    <row r="28" spans="1:7" ht="42" customHeight="1" x14ac:dyDescent="0.2">
      <c r="A28" s="20" t="s">
        <v>37</v>
      </c>
      <c r="B28" s="21" t="s">
        <v>38</v>
      </c>
      <c r="C28" s="22">
        <f>1199</f>
        <v>1199</v>
      </c>
      <c r="D28" s="22">
        <f>1200</f>
        <v>1200</v>
      </c>
      <c r="E28" s="23">
        <v>1200</v>
      </c>
      <c r="F28" s="22">
        <v>0</v>
      </c>
      <c r="G28" s="24"/>
    </row>
    <row r="29" spans="1:7" ht="54.75" hidden="1" customHeight="1" x14ac:dyDescent="0.2">
      <c r="A29" s="20" t="s">
        <v>39</v>
      </c>
      <c r="B29" s="21" t="s">
        <v>40</v>
      </c>
      <c r="C29" s="22">
        <v>0</v>
      </c>
      <c r="D29" s="22">
        <v>0</v>
      </c>
      <c r="E29" s="23">
        <v>0</v>
      </c>
      <c r="F29" s="22">
        <v>0</v>
      </c>
    </row>
    <row r="30" spans="1:7" ht="26.25" hidden="1" customHeight="1" x14ac:dyDescent="0.2">
      <c r="A30" s="20" t="s">
        <v>41</v>
      </c>
      <c r="B30" s="21" t="s">
        <v>42</v>
      </c>
      <c r="C30" s="22">
        <f>C32+C31</f>
        <v>0</v>
      </c>
      <c r="D30" s="22">
        <f>D32+D31</f>
        <v>0</v>
      </c>
      <c r="E30" s="23">
        <f>E32+E31</f>
        <v>0</v>
      </c>
      <c r="F30" s="22">
        <f>F32+F31</f>
        <v>0</v>
      </c>
    </row>
    <row r="31" spans="1:7" ht="18.75" hidden="1" customHeight="1" x14ac:dyDescent="0.2">
      <c r="A31" s="20" t="s">
        <v>43</v>
      </c>
      <c r="B31" s="21" t="s">
        <v>44</v>
      </c>
      <c r="C31" s="22">
        <v>0</v>
      </c>
      <c r="D31" s="22">
        <v>0</v>
      </c>
      <c r="E31" s="23">
        <v>0</v>
      </c>
      <c r="F31" s="22">
        <v>0</v>
      </c>
    </row>
    <row r="32" spans="1:7" ht="13.5" hidden="1" customHeight="1" x14ac:dyDescent="0.2">
      <c r="A32" s="20" t="s">
        <v>45</v>
      </c>
      <c r="B32" s="21" t="s">
        <v>46</v>
      </c>
      <c r="C32" s="22">
        <v>0</v>
      </c>
      <c r="D32" s="22">
        <v>0</v>
      </c>
      <c r="E32" s="23">
        <v>0</v>
      </c>
      <c r="F32" s="22">
        <v>0</v>
      </c>
    </row>
    <row r="33" ht="31.5" customHeight="1" x14ac:dyDescent="0.2"/>
    <row r="34" ht="18.75" customHeight="1" x14ac:dyDescent="0.2"/>
  </sheetData>
  <mergeCells count="4">
    <mergeCell ref="B1:C1"/>
    <mergeCell ref="B2:C2"/>
    <mergeCell ref="B3:F4"/>
    <mergeCell ref="A7:C7"/>
  </mergeCells>
  <pageMargins left="0.98425196850393704" right="0.19685039370078741" top="0.59055118110236227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workbookViewId="0">
      <selection activeCell="A6" sqref="A6"/>
    </sheetView>
  </sheetViews>
  <sheetFormatPr defaultRowHeight="12.75" x14ac:dyDescent="0.2"/>
  <cols>
    <col min="1" max="1" width="54.5703125" customWidth="1"/>
    <col min="2" max="2" width="6.7109375" customWidth="1"/>
    <col min="3" max="3" width="23.140625" customWidth="1"/>
    <col min="4" max="4" width="16.85546875" customWidth="1"/>
    <col min="257" max="257" width="50.85546875" customWidth="1"/>
    <col min="258" max="258" width="6.7109375" customWidth="1"/>
    <col min="259" max="259" width="22.28515625" customWidth="1"/>
    <col min="260" max="260" width="16.85546875" customWidth="1"/>
    <col min="513" max="513" width="50.85546875" customWidth="1"/>
    <col min="514" max="514" width="6.7109375" customWidth="1"/>
    <col min="515" max="515" width="22.28515625" customWidth="1"/>
    <col min="516" max="516" width="16.85546875" customWidth="1"/>
    <col min="769" max="769" width="50.85546875" customWidth="1"/>
    <col min="770" max="770" width="6.7109375" customWidth="1"/>
    <col min="771" max="771" width="22.28515625" customWidth="1"/>
    <col min="772" max="772" width="16.85546875" customWidth="1"/>
    <col min="1025" max="1025" width="50.85546875" customWidth="1"/>
    <col min="1026" max="1026" width="6.7109375" customWidth="1"/>
    <col min="1027" max="1027" width="22.28515625" customWidth="1"/>
    <col min="1028" max="1028" width="16.85546875" customWidth="1"/>
    <col min="1281" max="1281" width="50.85546875" customWidth="1"/>
    <col min="1282" max="1282" width="6.7109375" customWidth="1"/>
    <col min="1283" max="1283" width="22.28515625" customWidth="1"/>
    <col min="1284" max="1284" width="16.85546875" customWidth="1"/>
    <col min="1537" max="1537" width="50.85546875" customWidth="1"/>
    <col min="1538" max="1538" width="6.7109375" customWidth="1"/>
    <col min="1539" max="1539" width="22.28515625" customWidth="1"/>
    <col min="1540" max="1540" width="16.85546875" customWidth="1"/>
    <col min="1793" max="1793" width="50.85546875" customWidth="1"/>
    <col min="1794" max="1794" width="6.7109375" customWidth="1"/>
    <col min="1795" max="1795" width="22.28515625" customWidth="1"/>
    <col min="1796" max="1796" width="16.85546875" customWidth="1"/>
    <col min="2049" max="2049" width="50.85546875" customWidth="1"/>
    <col min="2050" max="2050" width="6.7109375" customWidth="1"/>
    <col min="2051" max="2051" width="22.28515625" customWidth="1"/>
    <col min="2052" max="2052" width="16.85546875" customWidth="1"/>
    <col min="2305" max="2305" width="50.85546875" customWidth="1"/>
    <col min="2306" max="2306" width="6.7109375" customWidth="1"/>
    <col min="2307" max="2307" width="22.28515625" customWidth="1"/>
    <col min="2308" max="2308" width="16.85546875" customWidth="1"/>
    <col min="2561" max="2561" width="50.85546875" customWidth="1"/>
    <col min="2562" max="2562" width="6.7109375" customWidth="1"/>
    <col min="2563" max="2563" width="22.28515625" customWidth="1"/>
    <col min="2564" max="2564" width="16.85546875" customWidth="1"/>
    <col min="2817" max="2817" width="50.85546875" customWidth="1"/>
    <col min="2818" max="2818" width="6.7109375" customWidth="1"/>
    <col min="2819" max="2819" width="22.28515625" customWidth="1"/>
    <col min="2820" max="2820" width="16.85546875" customWidth="1"/>
    <col min="3073" max="3073" width="50.85546875" customWidth="1"/>
    <col min="3074" max="3074" width="6.7109375" customWidth="1"/>
    <col min="3075" max="3075" width="22.28515625" customWidth="1"/>
    <col min="3076" max="3076" width="16.85546875" customWidth="1"/>
    <col min="3329" max="3329" width="50.85546875" customWidth="1"/>
    <col min="3330" max="3330" width="6.7109375" customWidth="1"/>
    <col min="3331" max="3331" width="22.28515625" customWidth="1"/>
    <col min="3332" max="3332" width="16.85546875" customWidth="1"/>
    <col min="3585" max="3585" width="50.85546875" customWidth="1"/>
    <col min="3586" max="3586" width="6.7109375" customWidth="1"/>
    <col min="3587" max="3587" width="22.28515625" customWidth="1"/>
    <col min="3588" max="3588" width="16.85546875" customWidth="1"/>
    <col min="3841" max="3841" width="50.85546875" customWidth="1"/>
    <col min="3842" max="3842" width="6.7109375" customWidth="1"/>
    <col min="3843" max="3843" width="22.28515625" customWidth="1"/>
    <col min="3844" max="3844" width="16.85546875" customWidth="1"/>
    <col min="4097" max="4097" width="50.85546875" customWidth="1"/>
    <col min="4098" max="4098" width="6.7109375" customWidth="1"/>
    <col min="4099" max="4099" width="22.28515625" customWidth="1"/>
    <col min="4100" max="4100" width="16.85546875" customWidth="1"/>
    <col min="4353" max="4353" width="50.85546875" customWidth="1"/>
    <col min="4354" max="4354" width="6.7109375" customWidth="1"/>
    <col min="4355" max="4355" width="22.28515625" customWidth="1"/>
    <col min="4356" max="4356" width="16.85546875" customWidth="1"/>
    <col min="4609" max="4609" width="50.85546875" customWidth="1"/>
    <col min="4610" max="4610" width="6.7109375" customWidth="1"/>
    <col min="4611" max="4611" width="22.28515625" customWidth="1"/>
    <col min="4612" max="4612" width="16.85546875" customWidth="1"/>
    <col min="4865" max="4865" width="50.85546875" customWidth="1"/>
    <col min="4866" max="4866" width="6.7109375" customWidth="1"/>
    <col min="4867" max="4867" width="22.28515625" customWidth="1"/>
    <col min="4868" max="4868" width="16.85546875" customWidth="1"/>
    <col min="5121" max="5121" width="50.85546875" customWidth="1"/>
    <col min="5122" max="5122" width="6.7109375" customWidth="1"/>
    <col min="5123" max="5123" width="22.28515625" customWidth="1"/>
    <col min="5124" max="5124" width="16.85546875" customWidth="1"/>
    <col min="5377" max="5377" width="50.85546875" customWidth="1"/>
    <col min="5378" max="5378" width="6.7109375" customWidth="1"/>
    <col min="5379" max="5379" width="22.28515625" customWidth="1"/>
    <col min="5380" max="5380" width="16.85546875" customWidth="1"/>
    <col min="5633" max="5633" width="50.85546875" customWidth="1"/>
    <col min="5634" max="5634" width="6.7109375" customWidth="1"/>
    <col min="5635" max="5635" width="22.28515625" customWidth="1"/>
    <col min="5636" max="5636" width="16.85546875" customWidth="1"/>
    <col min="5889" max="5889" width="50.85546875" customWidth="1"/>
    <col min="5890" max="5890" width="6.7109375" customWidth="1"/>
    <col min="5891" max="5891" width="22.28515625" customWidth="1"/>
    <col min="5892" max="5892" width="16.85546875" customWidth="1"/>
    <col min="6145" max="6145" width="50.85546875" customWidth="1"/>
    <col min="6146" max="6146" width="6.7109375" customWidth="1"/>
    <col min="6147" max="6147" width="22.28515625" customWidth="1"/>
    <col min="6148" max="6148" width="16.85546875" customWidth="1"/>
    <col min="6401" max="6401" width="50.85546875" customWidth="1"/>
    <col min="6402" max="6402" width="6.7109375" customWidth="1"/>
    <col min="6403" max="6403" width="22.28515625" customWidth="1"/>
    <col min="6404" max="6404" width="16.85546875" customWidth="1"/>
    <col min="6657" max="6657" width="50.85546875" customWidth="1"/>
    <col min="6658" max="6658" width="6.7109375" customWidth="1"/>
    <col min="6659" max="6659" width="22.28515625" customWidth="1"/>
    <col min="6660" max="6660" width="16.85546875" customWidth="1"/>
    <col min="6913" max="6913" width="50.85546875" customWidth="1"/>
    <col min="6914" max="6914" width="6.7109375" customWidth="1"/>
    <col min="6915" max="6915" width="22.28515625" customWidth="1"/>
    <col min="6916" max="6916" width="16.85546875" customWidth="1"/>
    <col min="7169" max="7169" width="50.85546875" customWidth="1"/>
    <col min="7170" max="7170" width="6.7109375" customWidth="1"/>
    <col min="7171" max="7171" width="22.28515625" customWidth="1"/>
    <col min="7172" max="7172" width="16.85546875" customWidth="1"/>
    <col min="7425" max="7425" width="50.85546875" customWidth="1"/>
    <col min="7426" max="7426" width="6.7109375" customWidth="1"/>
    <col min="7427" max="7427" width="22.28515625" customWidth="1"/>
    <col min="7428" max="7428" width="16.85546875" customWidth="1"/>
    <col min="7681" max="7681" width="50.85546875" customWidth="1"/>
    <col min="7682" max="7682" width="6.7109375" customWidth="1"/>
    <col min="7683" max="7683" width="22.28515625" customWidth="1"/>
    <col min="7684" max="7684" width="16.85546875" customWidth="1"/>
    <col min="7937" max="7937" width="50.85546875" customWidth="1"/>
    <col min="7938" max="7938" width="6.7109375" customWidth="1"/>
    <col min="7939" max="7939" width="22.28515625" customWidth="1"/>
    <col min="7940" max="7940" width="16.85546875" customWidth="1"/>
    <col min="8193" max="8193" width="50.85546875" customWidth="1"/>
    <col min="8194" max="8194" width="6.7109375" customWidth="1"/>
    <col min="8195" max="8195" width="22.28515625" customWidth="1"/>
    <col min="8196" max="8196" width="16.85546875" customWidth="1"/>
    <col min="8449" max="8449" width="50.85546875" customWidth="1"/>
    <col min="8450" max="8450" width="6.7109375" customWidth="1"/>
    <col min="8451" max="8451" width="22.28515625" customWidth="1"/>
    <col min="8452" max="8452" width="16.85546875" customWidth="1"/>
    <col min="8705" max="8705" width="50.85546875" customWidth="1"/>
    <col min="8706" max="8706" width="6.7109375" customWidth="1"/>
    <col min="8707" max="8707" width="22.28515625" customWidth="1"/>
    <col min="8708" max="8708" width="16.85546875" customWidth="1"/>
    <col min="8961" max="8961" width="50.85546875" customWidth="1"/>
    <col min="8962" max="8962" width="6.7109375" customWidth="1"/>
    <col min="8963" max="8963" width="22.28515625" customWidth="1"/>
    <col min="8964" max="8964" width="16.85546875" customWidth="1"/>
    <col min="9217" max="9217" width="50.85546875" customWidth="1"/>
    <col min="9218" max="9218" width="6.7109375" customWidth="1"/>
    <col min="9219" max="9219" width="22.28515625" customWidth="1"/>
    <col min="9220" max="9220" width="16.85546875" customWidth="1"/>
    <col min="9473" max="9473" width="50.85546875" customWidth="1"/>
    <col min="9474" max="9474" width="6.7109375" customWidth="1"/>
    <col min="9475" max="9475" width="22.28515625" customWidth="1"/>
    <col min="9476" max="9476" width="16.85546875" customWidth="1"/>
    <col min="9729" max="9729" width="50.85546875" customWidth="1"/>
    <col min="9730" max="9730" width="6.7109375" customWidth="1"/>
    <col min="9731" max="9731" width="22.28515625" customWidth="1"/>
    <col min="9732" max="9732" width="16.85546875" customWidth="1"/>
    <col min="9985" max="9985" width="50.85546875" customWidth="1"/>
    <col min="9986" max="9986" width="6.7109375" customWidth="1"/>
    <col min="9987" max="9987" width="22.28515625" customWidth="1"/>
    <col min="9988" max="9988" width="16.85546875" customWidth="1"/>
    <col min="10241" max="10241" width="50.85546875" customWidth="1"/>
    <col min="10242" max="10242" width="6.7109375" customWidth="1"/>
    <col min="10243" max="10243" width="22.28515625" customWidth="1"/>
    <col min="10244" max="10244" width="16.85546875" customWidth="1"/>
    <col min="10497" max="10497" width="50.85546875" customWidth="1"/>
    <col min="10498" max="10498" width="6.7109375" customWidth="1"/>
    <col min="10499" max="10499" width="22.28515625" customWidth="1"/>
    <col min="10500" max="10500" width="16.85546875" customWidth="1"/>
    <col min="10753" max="10753" width="50.85546875" customWidth="1"/>
    <col min="10754" max="10754" width="6.7109375" customWidth="1"/>
    <col min="10755" max="10755" width="22.28515625" customWidth="1"/>
    <col min="10756" max="10756" width="16.85546875" customWidth="1"/>
    <col min="11009" max="11009" width="50.85546875" customWidth="1"/>
    <col min="11010" max="11010" width="6.7109375" customWidth="1"/>
    <col min="11011" max="11011" width="22.28515625" customWidth="1"/>
    <col min="11012" max="11012" width="16.85546875" customWidth="1"/>
    <col min="11265" max="11265" width="50.85546875" customWidth="1"/>
    <col min="11266" max="11266" width="6.7109375" customWidth="1"/>
    <col min="11267" max="11267" width="22.28515625" customWidth="1"/>
    <col min="11268" max="11268" width="16.85546875" customWidth="1"/>
    <col min="11521" max="11521" width="50.85546875" customWidth="1"/>
    <col min="11522" max="11522" width="6.7109375" customWidth="1"/>
    <col min="11523" max="11523" width="22.28515625" customWidth="1"/>
    <col min="11524" max="11524" width="16.85546875" customWidth="1"/>
    <col min="11777" max="11777" width="50.85546875" customWidth="1"/>
    <col min="11778" max="11778" width="6.7109375" customWidth="1"/>
    <col min="11779" max="11779" width="22.28515625" customWidth="1"/>
    <col min="11780" max="11780" width="16.85546875" customWidth="1"/>
    <col min="12033" max="12033" width="50.85546875" customWidth="1"/>
    <col min="12034" max="12034" width="6.7109375" customWidth="1"/>
    <col min="12035" max="12035" width="22.28515625" customWidth="1"/>
    <col min="12036" max="12036" width="16.85546875" customWidth="1"/>
    <col min="12289" max="12289" width="50.85546875" customWidth="1"/>
    <col min="12290" max="12290" width="6.7109375" customWidth="1"/>
    <col min="12291" max="12291" width="22.28515625" customWidth="1"/>
    <col min="12292" max="12292" width="16.85546875" customWidth="1"/>
    <col min="12545" max="12545" width="50.85546875" customWidth="1"/>
    <col min="12546" max="12546" width="6.7109375" customWidth="1"/>
    <col min="12547" max="12547" width="22.28515625" customWidth="1"/>
    <col min="12548" max="12548" width="16.85546875" customWidth="1"/>
    <col min="12801" max="12801" width="50.85546875" customWidth="1"/>
    <col min="12802" max="12802" width="6.7109375" customWidth="1"/>
    <col min="12803" max="12803" width="22.28515625" customWidth="1"/>
    <col min="12804" max="12804" width="16.85546875" customWidth="1"/>
    <col min="13057" max="13057" width="50.85546875" customWidth="1"/>
    <col min="13058" max="13058" width="6.7109375" customWidth="1"/>
    <col min="13059" max="13059" width="22.28515625" customWidth="1"/>
    <col min="13060" max="13060" width="16.85546875" customWidth="1"/>
    <col min="13313" max="13313" width="50.85546875" customWidth="1"/>
    <col min="13314" max="13314" width="6.7109375" customWidth="1"/>
    <col min="13315" max="13315" width="22.28515625" customWidth="1"/>
    <col min="13316" max="13316" width="16.85546875" customWidth="1"/>
    <col min="13569" max="13569" width="50.85546875" customWidth="1"/>
    <col min="13570" max="13570" width="6.7109375" customWidth="1"/>
    <col min="13571" max="13571" width="22.28515625" customWidth="1"/>
    <col min="13572" max="13572" width="16.85546875" customWidth="1"/>
    <col min="13825" max="13825" width="50.85546875" customWidth="1"/>
    <col min="13826" max="13826" width="6.7109375" customWidth="1"/>
    <col min="13827" max="13827" width="22.28515625" customWidth="1"/>
    <col min="13828" max="13828" width="16.85546875" customWidth="1"/>
    <col min="14081" max="14081" width="50.85546875" customWidth="1"/>
    <col min="14082" max="14082" width="6.7109375" customWidth="1"/>
    <col min="14083" max="14083" width="22.28515625" customWidth="1"/>
    <col min="14084" max="14084" width="16.85546875" customWidth="1"/>
    <col min="14337" max="14337" width="50.85546875" customWidth="1"/>
    <col min="14338" max="14338" width="6.7109375" customWidth="1"/>
    <col min="14339" max="14339" width="22.28515625" customWidth="1"/>
    <col min="14340" max="14340" width="16.85546875" customWidth="1"/>
    <col min="14593" max="14593" width="50.85546875" customWidth="1"/>
    <col min="14594" max="14594" width="6.7109375" customWidth="1"/>
    <col min="14595" max="14595" width="22.28515625" customWidth="1"/>
    <col min="14596" max="14596" width="16.85546875" customWidth="1"/>
    <col min="14849" max="14849" width="50.85546875" customWidth="1"/>
    <col min="14850" max="14850" width="6.7109375" customWidth="1"/>
    <col min="14851" max="14851" width="22.28515625" customWidth="1"/>
    <col min="14852" max="14852" width="16.85546875" customWidth="1"/>
    <col min="15105" max="15105" width="50.85546875" customWidth="1"/>
    <col min="15106" max="15106" width="6.7109375" customWidth="1"/>
    <col min="15107" max="15107" width="22.28515625" customWidth="1"/>
    <col min="15108" max="15108" width="16.85546875" customWidth="1"/>
    <col min="15361" max="15361" width="50.85546875" customWidth="1"/>
    <col min="15362" max="15362" width="6.7109375" customWidth="1"/>
    <col min="15363" max="15363" width="22.28515625" customWidth="1"/>
    <col min="15364" max="15364" width="16.85546875" customWidth="1"/>
    <col min="15617" max="15617" width="50.85546875" customWidth="1"/>
    <col min="15618" max="15618" width="6.7109375" customWidth="1"/>
    <col min="15619" max="15619" width="22.28515625" customWidth="1"/>
    <col min="15620" max="15620" width="16.85546875" customWidth="1"/>
    <col min="15873" max="15873" width="50.85546875" customWidth="1"/>
    <col min="15874" max="15874" width="6.7109375" customWidth="1"/>
    <col min="15875" max="15875" width="22.28515625" customWidth="1"/>
    <col min="15876" max="15876" width="16.85546875" customWidth="1"/>
    <col min="16129" max="16129" width="50.85546875" customWidth="1"/>
    <col min="16130" max="16130" width="6.7109375" customWidth="1"/>
    <col min="16131" max="16131" width="22.28515625" customWidth="1"/>
    <col min="16132" max="16132" width="16.85546875" customWidth="1"/>
  </cols>
  <sheetData>
    <row r="1" spans="1:7" s="2" customFormat="1" ht="12" customHeight="1" x14ac:dyDescent="0.25">
      <c r="A1" s="1"/>
      <c r="B1" s="47" t="s">
        <v>0</v>
      </c>
      <c r="C1" s="47"/>
      <c r="D1" s="26"/>
      <c r="F1" s="3"/>
      <c r="G1" s="3"/>
    </row>
    <row r="2" spans="1:7" s="2" customFormat="1" ht="27.75" customHeight="1" x14ac:dyDescent="0.2">
      <c r="A2" s="1"/>
      <c r="B2" s="51" t="s">
        <v>88</v>
      </c>
      <c r="C2" s="51"/>
      <c r="D2" s="51"/>
      <c r="E2" s="4"/>
      <c r="F2" s="4"/>
      <c r="G2" s="3"/>
    </row>
    <row r="3" spans="1:7" s="2" customFormat="1" ht="16.5" customHeight="1" x14ac:dyDescent="0.2">
      <c r="A3" s="1"/>
      <c r="B3" s="51"/>
      <c r="C3" s="51"/>
      <c r="D3" s="51"/>
      <c r="E3" s="4"/>
      <c r="F3" s="4"/>
      <c r="G3" s="3"/>
    </row>
    <row r="4" spans="1:7" s="2" customFormat="1" ht="14.25" customHeight="1" x14ac:dyDescent="0.2">
      <c r="A4" s="1"/>
      <c r="B4" s="4"/>
      <c r="C4" s="4"/>
      <c r="D4" s="4"/>
      <c r="E4" s="4"/>
      <c r="F4" s="4"/>
      <c r="G4" s="3"/>
    </row>
    <row r="5" spans="1:7" s="2" customFormat="1" ht="21.75" customHeight="1" x14ac:dyDescent="0.2">
      <c r="A5" s="1"/>
      <c r="B5" s="5"/>
      <c r="C5" s="6"/>
      <c r="F5" s="6"/>
      <c r="G5" s="3"/>
    </row>
    <row r="6" spans="1:7" s="42" customFormat="1" ht="18.75" x14ac:dyDescent="0.3">
      <c r="A6" s="41" t="s">
        <v>70</v>
      </c>
      <c r="B6" s="41"/>
      <c r="C6" s="41"/>
      <c r="F6" s="43"/>
      <c r="G6" s="43"/>
    </row>
    <row r="7" spans="1:7" s="2" customFormat="1" ht="12" x14ac:dyDescent="0.2">
      <c r="A7" s="8"/>
      <c r="B7" s="8"/>
      <c r="C7" s="8"/>
      <c r="F7" s="3"/>
      <c r="G7" s="3"/>
    </row>
    <row r="8" spans="1:7" s="30" customFormat="1" ht="15" x14ac:dyDescent="0.25">
      <c r="A8" s="48" t="s">
        <v>3</v>
      </c>
      <c r="B8" s="49" t="s">
        <v>73</v>
      </c>
      <c r="C8" s="49" t="s">
        <v>74</v>
      </c>
      <c r="D8" s="49" t="s">
        <v>75</v>
      </c>
      <c r="F8" s="40"/>
      <c r="G8" s="40"/>
    </row>
    <row r="9" spans="1:7" s="30" customFormat="1" ht="15" x14ac:dyDescent="0.25">
      <c r="A9" s="48"/>
      <c r="B9" s="50"/>
      <c r="C9" s="50"/>
      <c r="D9" s="50"/>
      <c r="F9" s="40"/>
      <c r="G9" s="40"/>
    </row>
    <row r="10" spans="1:7" s="30" customFormat="1" ht="15" x14ac:dyDescent="0.25">
      <c r="A10" s="34" t="s">
        <v>6</v>
      </c>
      <c r="B10" s="35"/>
      <c r="C10" s="37"/>
      <c r="D10" s="36">
        <f>D11*-1</f>
        <v>-5733.3604400000004</v>
      </c>
      <c r="E10" s="32"/>
    </row>
    <row r="11" spans="1:7" s="30" customFormat="1" ht="30" x14ac:dyDescent="0.25">
      <c r="A11" s="27" t="s">
        <v>49</v>
      </c>
      <c r="B11" s="28" t="s">
        <v>48</v>
      </c>
      <c r="C11" s="38" t="s">
        <v>76</v>
      </c>
      <c r="D11" s="29">
        <f>D15+D12+D19</f>
        <v>5733.3604400000004</v>
      </c>
    </row>
    <row r="12" spans="1:7" s="30" customFormat="1" ht="29.25" x14ac:dyDescent="0.25">
      <c r="A12" s="39" t="s">
        <v>9</v>
      </c>
      <c r="B12" s="28" t="s">
        <v>48</v>
      </c>
      <c r="C12" s="38" t="s">
        <v>77</v>
      </c>
      <c r="D12" s="29">
        <f>D13</f>
        <v>6195.74</v>
      </c>
    </row>
    <row r="13" spans="1:7" s="30" customFormat="1" ht="30" x14ac:dyDescent="0.25">
      <c r="A13" s="27" t="s">
        <v>11</v>
      </c>
      <c r="B13" s="28" t="s">
        <v>48</v>
      </c>
      <c r="C13" s="38" t="s">
        <v>78</v>
      </c>
      <c r="D13" s="29">
        <f>D14</f>
        <v>6195.74</v>
      </c>
    </row>
    <row r="14" spans="1:7" s="30" customFormat="1" ht="45" x14ac:dyDescent="0.25">
      <c r="A14" s="27" t="s">
        <v>71</v>
      </c>
      <c r="B14" s="28" t="s">
        <v>51</v>
      </c>
      <c r="C14" s="38" t="s">
        <v>79</v>
      </c>
      <c r="D14" s="29">
        <v>6195.74</v>
      </c>
    </row>
    <row r="15" spans="1:7" s="30" customFormat="1" ht="29.25" x14ac:dyDescent="0.25">
      <c r="A15" s="39" t="s">
        <v>19</v>
      </c>
      <c r="B15" s="28" t="s">
        <v>48</v>
      </c>
      <c r="C15" s="38" t="s">
        <v>80</v>
      </c>
      <c r="D15" s="29">
        <f>D16</f>
        <v>-2843.74</v>
      </c>
    </row>
    <row r="16" spans="1:7" s="30" customFormat="1" ht="45" x14ac:dyDescent="0.25">
      <c r="A16" s="27" t="s">
        <v>50</v>
      </c>
      <c r="B16" s="28" t="s">
        <v>48</v>
      </c>
      <c r="C16" s="38" t="s">
        <v>81</v>
      </c>
      <c r="D16" s="29">
        <f>D17</f>
        <v>-2843.74</v>
      </c>
    </row>
    <row r="17" spans="1:4" s="30" customFormat="1" ht="45" x14ac:dyDescent="0.25">
      <c r="A17" s="27" t="s">
        <v>23</v>
      </c>
      <c r="B17" s="28" t="s">
        <v>48</v>
      </c>
      <c r="C17" s="38" t="s">
        <v>82</v>
      </c>
      <c r="D17" s="29">
        <f>D18</f>
        <v>-2843.74</v>
      </c>
    </row>
    <row r="18" spans="1:4" s="30" customFormat="1" ht="45" x14ac:dyDescent="0.25">
      <c r="A18" s="27" t="s">
        <v>52</v>
      </c>
      <c r="B18" s="28" t="s">
        <v>51</v>
      </c>
      <c r="C18" s="38" t="s">
        <v>83</v>
      </c>
      <c r="D18" s="29">
        <v>-2843.74</v>
      </c>
    </row>
    <row r="19" spans="1:4" s="30" customFormat="1" ht="29.25" x14ac:dyDescent="0.25">
      <c r="A19" s="39" t="s">
        <v>53</v>
      </c>
      <c r="B19" s="28" t="s">
        <v>48</v>
      </c>
      <c r="C19" s="38" t="s">
        <v>84</v>
      </c>
      <c r="D19" s="29">
        <f>D25</f>
        <v>2381.3604399999999</v>
      </c>
    </row>
    <row r="20" spans="1:4" s="30" customFormat="1" ht="15" hidden="1" x14ac:dyDescent="0.25">
      <c r="A20" s="27" t="s">
        <v>54</v>
      </c>
      <c r="B20" s="28"/>
      <c r="C20" s="38" t="s">
        <v>55</v>
      </c>
      <c r="D20" s="29"/>
    </row>
    <row r="21" spans="1:4" s="30" customFormat="1" ht="15" hidden="1" x14ac:dyDescent="0.25">
      <c r="A21" s="27" t="s">
        <v>56</v>
      </c>
      <c r="B21" s="28"/>
      <c r="C21" s="38" t="s">
        <v>57</v>
      </c>
      <c r="D21" s="29"/>
    </row>
    <row r="22" spans="1:4" s="30" customFormat="1" ht="30" hidden="1" x14ac:dyDescent="0.25">
      <c r="A22" s="27" t="s">
        <v>58</v>
      </c>
      <c r="B22" s="28"/>
      <c r="C22" s="38" t="s">
        <v>59</v>
      </c>
      <c r="D22" s="29"/>
    </row>
    <row r="23" spans="1:4" s="30" customFormat="1" ht="30" hidden="1" x14ac:dyDescent="0.25">
      <c r="A23" s="27" t="s">
        <v>60</v>
      </c>
      <c r="B23" s="28"/>
      <c r="C23" s="38" t="s">
        <v>61</v>
      </c>
      <c r="D23" s="29"/>
    </row>
    <row r="24" spans="1:4" s="30" customFormat="1" ht="30" hidden="1" x14ac:dyDescent="0.25">
      <c r="A24" s="27" t="s">
        <v>62</v>
      </c>
      <c r="B24" s="28"/>
      <c r="C24" s="38" t="s">
        <v>63</v>
      </c>
      <c r="D24" s="29"/>
    </row>
    <row r="25" spans="1:4" s="30" customFormat="1" ht="15" x14ac:dyDescent="0.25">
      <c r="A25" s="27" t="s">
        <v>64</v>
      </c>
      <c r="B25" s="28" t="s">
        <v>48</v>
      </c>
      <c r="C25" s="38" t="s">
        <v>85</v>
      </c>
      <c r="D25" s="29">
        <f>D26</f>
        <v>2381.3604399999999</v>
      </c>
    </row>
    <row r="26" spans="1:4" s="30" customFormat="1" ht="15" x14ac:dyDescent="0.25">
      <c r="A26" s="27" t="s">
        <v>65</v>
      </c>
      <c r="B26" s="28" t="s">
        <v>48</v>
      </c>
      <c r="C26" s="38" t="s">
        <v>86</v>
      </c>
      <c r="D26" s="29">
        <f>D27</f>
        <v>2381.3604399999999</v>
      </c>
    </row>
    <row r="27" spans="1:4" s="30" customFormat="1" ht="30" x14ac:dyDescent="0.25">
      <c r="A27" s="27" t="s">
        <v>66</v>
      </c>
      <c r="B27" s="28" t="s">
        <v>51</v>
      </c>
      <c r="C27" s="38" t="s">
        <v>87</v>
      </c>
      <c r="D27" s="29">
        <f>D28</f>
        <v>2381.3604399999999</v>
      </c>
    </row>
    <row r="28" spans="1:4" s="30" customFormat="1" ht="30" x14ac:dyDescent="0.25">
      <c r="A28" s="27" t="s">
        <v>67</v>
      </c>
      <c r="B28" s="28" t="s">
        <v>51</v>
      </c>
      <c r="C28" s="38" t="s">
        <v>72</v>
      </c>
      <c r="D28" s="29">
        <v>2381.3604399999999</v>
      </c>
    </row>
    <row r="29" spans="1:4" s="30" customFormat="1" ht="30" hidden="1" x14ac:dyDescent="0.25">
      <c r="A29" s="27" t="s">
        <v>68</v>
      </c>
      <c r="B29" s="28"/>
      <c r="C29" s="28" t="s">
        <v>69</v>
      </c>
      <c r="D29" s="31">
        <v>0</v>
      </c>
    </row>
  </sheetData>
  <mergeCells count="6">
    <mergeCell ref="B1:C1"/>
    <mergeCell ref="B2:D3"/>
    <mergeCell ref="A8:A9"/>
    <mergeCell ref="B8:B9"/>
    <mergeCell ref="C8:C9"/>
    <mergeCell ref="D8:D9"/>
  </mergeCells>
  <pageMargins left="1" right="1" top="1" bottom="1" header="0.5" footer="0.5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"/>
  <sheetViews>
    <sheetView workbookViewId="0">
      <selection activeCell="F23" sqref="F23"/>
    </sheetView>
  </sheetViews>
  <sheetFormatPr defaultRowHeight="12.75" x14ac:dyDescent="0.2"/>
  <cols>
    <col min="3" max="3" width="10" bestFit="1" customWidth="1"/>
  </cols>
  <sheetData>
    <row r="11" spans="3:3" x14ac:dyDescent="0.2">
      <c r="C11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0"/>
  <sheetViews>
    <sheetView workbookViewId="0">
      <selection activeCell="C9" sqref="C9"/>
    </sheetView>
  </sheetViews>
  <sheetFormatPr defaultRowHeight="12.75" x14ac:dyDescent="0.2"/>
  <cols>
    <col min="3" max="3" width="12.85546875" bestFit="1" customWidth="1"/>
  </cols>
  <sheetData>
    <row r="9" spans="3:3" x14ac:dyDescent="0.2">
      <c r="C9">
        <v>-349931.18</v>
      </c>
    </row>
    <row r="10" spans="3:3" x14ac:dyDescent="0.2">
      <c r="C10" s="33">
        <f>C9+'прил 1'!D10</f>
        <v>-355664.54044000001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 1</vt:lpstr>
      <vt:lpstr>прил 1</vt:lpstr>
      <vt:lpstr>Лист2</vt:lpstr>
      <vt:lpstr>Лист3</vt:lpstr>
      <vt:lpstr>'прилож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2014-03-21T04:51:05Z</cp:lastPrinted>
  <dcterms:created xsi:type="dcterms:W3CDTF">2014-03-07T03:01:01Z</dcterms:created>
  <dcterms:modified xsi:type="dcterms:W3CDTF">2014-03-21T04:52:11Z</dcterms:modified>
</cp:coreProperties>
</file>