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0"/>
  </bookViews>
  <sheets>
    <sheet name="прил   8" sheetId="1" r:id="rId1"/>
  </sheets>
  <definedNames>
    <definedName name="_xlnm.Print_Area" localSheetId="0">'прил   8'!$A$1:$N$55</definedName>
    <definedName name="п" localSheetId="0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<sst xmlns="http://schemas.openxmlformats.org/spreadsheetml/2006/main" count="337" uniqueCount="85">
  <si>
    <t>Прочая закупка товаров, работ и услуг для обеспечения государственных (муниципальных) нужд</t>
  </si>
  <si>
    <t>Резервные фонды органов местного самоуправления</t>
  </si>
  <si>
    <t>Резервные средства</t>
  </si>
  <si>
    <t>870</t>
  </si>
  <si>
    <t>07</t>
  </si>
  <si>
    <t>852</t>
  </si>
  <si>
    <t>ВСЕГО РАСХОДОВ</t>
  </si>
  <si>
    <t>№ п/п</t>
  </si>
  <si>
    <t>Наименование показателей</t>
  </si>
  <si>
    <t>3</t>
  </si>
  <si>
    <t>4</t>
  </si>
  <si>
    <t>5</t>
  </si>
  <si>
    <t>6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</si>
  <si>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</si>
  <si>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</si>
  <si>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</si>
  <si>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</si>
  <si>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</si>
  <si>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</si>
  <si>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</si>
  <si>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01</t>
  </si>
  <si>
    <t>02</t>
  </si>
  <si>
    <t>04</t>
  </si>
  <si>
    <t>03</t>
  </si>
  <si>
    <t>05</t>
  </si>
  <si>
    <t>08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</si>
  <si>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</si>
  <si>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</si>
  <si>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</si>
  <si>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</si>
  <si>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</si>
  <si>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</si>
  <si>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</si>
  <si>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</si>
  <si>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</si>
  <si>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</si>
  <si>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</si>
  <si>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направления деятельности</t>
  </si>
  <si>
    <t>Иные межбюджетные трансферты</t>
  </si>
  <si>
    <t>0120100000</t>
  </si>
  <si>
    <t>0100000000</t>
  </si>
  <si>
    <t>0130300000</t>
  </si>
  <si>
    <t>0130100000</t>
  </si>
  <si>
    <t>0130200000</t>
  </si>
  <si>
    <t>9900000000</t>
  </si>
  <si>
    <t>010А101100</t>
  </si>
  <si>
    <t>010А101110</t>
  </si>
  <si>
    <t>010А101190</t>
  </si>
  <si>
    <t>990000Ш600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</si>
  <si>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</si>
  <si>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</si>
  <si>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</si>
  <si>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</si>
  <si>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</si>
  <si>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8</t>
  </si>
  <si>
    <t>0100000</t>
  </si>
  <si>
    <t>0100801</t>
  </si>
  <si>
    <t>122</t>
  </si>
  <si>
    <t>99</t>
  </si>
  <si>
    <t>9990000</t>
  </si>
  <si>
    <t>999</t>
  </si>
  <si>
    <t>Изменения на 2017 год (+;-)</t>
  </si>
  <si>
    <t>Сумма на  2017 год                      тыс.рублей</t>
  </si>
  <si>
    <t>Приложение 8</t>
  </si>
  <si>
    <t>АВЦП" Обеспечение деятельности Администрации МО Шашикманское сельское поселение на 2015-2018 гг.</t>
  </si>
  <si>
    <t>Муниципальная программа "Комплексное развитие территории Шашикманского сельского поселения на 2015-2018г.г"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</si>
  <si>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Шашикманского сельского поселения на 2015-2018г.г"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</si>
  <si>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"Шашикманское сельское поселение" на 2017 год</t>
  </si>
  <si>
    <t>0110451180</t>
  </si>
  <si>
    <t>990А001100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</si>
  <si>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</si>
  <si>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Расходы на выплату персоналу государственных (муниципальных) органов</t>
  </si>
  <si>
    <t>Закупка товаров, работ, услуг для обеспечения государственных (муниципальных) нужд</t>
  </si>
  <si>
    <t xml:space="preserve">Непрограммные направления деятельности местной администрации  Мобилизационная  и вневойсковая подготовка </t>
  </si>
  <si>
    <t>Развитие молодежной политики в рамках подпрограммы "Развитие  социально-культурной  сферы" муниципальной программы "Комплексное развитие территории Шашикманског сельского поселения на 2015-2018г.г."</t>
  </si>
  <si>
    <t>Развитие культуры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 г.г.</t>
  </si>
  <si>
    <t>Развитие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 г.г.</t>
  </si>
  <si>
    <t>Высшее должностное лицо сельского поселения и его заместители</t>
  </si>
  <si>
    <t>00</t>
  </si>
  <si>
    <t>Изменение (+;-)</t>
  </si>
  <si>
    <t>Сумма с учетом изменений</t>
  </si>
  <si>
    <t>к решению  "О бюджете</t>
  </si>
  <si>
    <t>муниципального образования</t>
  </si>
  <si>
    <t>Шашикманское  сельское поселение на 2017 год</t>
  </si>
  <si>
    <t>и на плановый период 2018 и 2019 годов"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</si>
</sst>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24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hair"/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8" fillId="0" borderId="10" xfId="54" applyFont="1" applyFill="1" applyBorder="1" applyAlignment="1">
      <alignment horizontal="left" wrapText="1"/>
      <protection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8" fillId="0" borderId="11" xfId="54" applyFont="1" applyFill="1" applyBorder="1" applyAlignment="1">
      <alignment horizontal="left" wrapText="1"/>
      <protection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9" fillId="0" borderId="10" xfId="54" applyFont="1" applyFill="1" applyBorder="1" applyAlignment="1">
      <alignment horizontal="left" wrapText="1"/>
      <protection/>
    </xf>
    <xf numFmtId="49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53" applyFont="1" applyFill="1" applyBorder="1" applyAlignment="1">
      <alignment horizontal="justify" wrapText="1"/>
      <protection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0" fontId="7" fillId="0" borderId="13" xfId="53" applyFont="1" applyFill="1" applyBorder="1" applyAlignment="1">
      <alignment horizontal="justify" wrapText="1"/>
      <protection/>
    </xf>
    <xf numFmtId="49" fontId="7" fillId="0" borderId="13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4" xfId="0" applyNumberFormat="1" applyFont="1" applyFill="1" applyBorder="1" applyAlignment="1" applyProtection="1">
      <alignment wrapText="1"/>
      <protection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wrapText="1"/>
    </xf>
    <xf numFmtId="49" fontId="6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57"/>
  <sheetViews>
    <sheetView tabSelected="1" view="pageBreakPreview" zoomScale="41" zoomScaleNormal="65" zoomScaleSheetLayoutView="41" zoomScalePageLayoutView="0" workbookViewId="0" topLeftCell="A1">
      <selection activeCell="M18" sqref="M18"/>
    </sheetView>
  </sheetViews>
  <sheetFormatPr defaultColWidth="9.00390625" defaultRowHeight="12.75"/>
  <cols>
    <col min="1" max="1" width="31.00390625" style="0" customWidth="1"/>
    <col min="2" max="2" width="161.625" style="0" customWidth="1"/>
    <col min="3" max="3" width="39.25390625" style="0" hidden="1" customWidth="1"/>
    <col min="4" max="4" width="19.125" style="0" hidden="1" customWidth="1"/>
    <col min="5" max="5" width="22.75390625" style="0" hidden="1" customWidth="1"/>
    <col min="6" max="7" width="22.75390625" style="0" customWidth="1"/>
    <col min="8" max="8" width="47.625" style="0" customWidth="1"/>
    <col min="9" max="9" width="24.375" style="0" customWidth="1"/>
    <col min="10" max="10" width="26.125" style="0" hidden="1" customWidth="1"/>
    <col min="11" max="11" width="40.125" style="0" customWidth="1"/>
    <col min="12" max="12" width="34.625" style="0" customWidth="1"/>
    <col min="13" max="13" width="37.75390625" style="0" customWidth="1"/>
  </cols>
  <sheetData>
    <row r="1" ht="53.25" customHeight="1">
      <c r="M1" s="40" t="s">
        <v>63</v>
      </c>
    </row>
    <row r="2" spans="1:14" ht="45.75" customHeight="1">
      <c r="A2" s="2"/>
      <c r="B2" s="2"/>
      <c r="C2" s="2"/>
      <c r="D2" s="2"/>
      <c r="E2" s="2"/>
      <c r="F2" s="2"/>
      <c r="G2" s="2"/>
      <c r="H2" s="2"/>
      <c r="I2" s="3"/>
      <c r="J2" s="3"/>
      <c r="K2" s="44" t="s">
        <v>81</v>
      </c>
      <c r="L2" s="44"/>
      <c r="M2" s="44"/>
      <c r="N2" s="1"/>
    </row>
    <row r="3" spans="1:14" ht="34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44" t="s">
        <v>82</v>
      </c>
      <c r="L3" s="44"/>
      <c r="M3" s="44"/>
      <c r="N3" s="1"/>
    </row>
    <row r="4" spans="1:14" ht="43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45" t="s">
        <v>83</v>
      </c>
      <c r="L4" s="45"/>
      <c r="M4" s="45"/>
      <c r="N4" s="1"/>
    </row>
    <row r="5" spans="1:14" ht="43.5" customHeight="1">
      <c r="A5" s="2"/>
      <c r="B5" s="2"/>
      <c r="C5" s="2"/>
      <c r="D5" s="2"/>
      <c r="E5" s="2"/>
      <c r="F5" s="2"/>
      <c r="G5" s="2"/>
      <c r="H5" s="2"/>
      <c r="I5" s="3"/>
      <c r="J5" s="3"/>
      <c r="K5" s="45" t="s">
        <v>84</v>
      </c>
      <c r="L5" s="45"/>
      <c r="M5" s="45"/>
      <c r="N5" s="1"/>
    </row>
    <row r="6" spans="1:13" ht="129.75" customHeight="1">
      <c r="A6" s="41" t="s">
        <v>67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2"/>
      <c r="M6" s="2"/>
    </row>
    <row r="7" spans="1:13" ht="33">
      <c r="A7" s="4"/>
      <c r="B7" s="4"/>
      <c r="C7" s="4"/>
      <c r="D7" s="4"/>
      <c r="E7" s="4"/>
      <c r="F7" s="4"/>
      <c r="G7" s="4"/>
      <c r="H7" s="5"/>
      <c r="I7" s="42"/>
      <c r="J7" s="42"/>
      <c r="K7" s="42"/>
      <c r="L7" s="2"/>
      <c r="M7" s="2"/>
    </row>
    <row r="8" spans="1:13" ht="162" customHeight="1">
      <c r="A8" s="6" t="s">
        <v>7</v>
      </c>
      <c r="B8" s="6" t="s">
        <v>8</v>
      </c>
      <c r="C8" s="7" t="s">
        <v>13</v>
      </c>
      <c r="D8" s="7" t="s">
        <v>14</v>
      </c>
      <c r="E8" s="7" t="s">
        <v>15</v>
      </c>
      <c r="F8" s="7"/>
      <c r="G8" s="7"/>
      <c r="H8" s="7" t="s">
        <v>16</v>
      </c>
      <c r="I8" s="7" t="s">
        <v>17</v>
      </c>
      <c r="J8" s="8" t="s">
        <v>61</v>
      </c>
      <c r="K8" s="9" t="s">
        <v>62</v>
      </c>
      <c r="L8" s="10" t="s">
        <v>79</v>
      </c>
      <c r="M8" s="11" t="s">
        <v>80</v>
      </c>
    </row>
    <row r="9" spans="1:13" ht="33">
      <c r="A9" s="12">
        <v>1</v>
      </c>
      <c r="B9" s="12">
        <v>2</v>
      </c>
      <c r="C9" s="13" t="s">
        <v>9</v>
      </c>
      <c r="D9" s="13" t="s">
        <v>10</v>
      </c>
      <c r="E9" s="13" t="s">
        <v>11</v>
      </c>
      <c r="F9" s="13"/>
      <c r="G9" s="13"/>
      <c r="H9" s="13" t="s">
        <v>11</v>
      </c>
      <c r="I9" s="13" t="s">
        <v>12</v>
      </c>
      <c r="J9" s="13" t="s">
        <v>54</v>
      </c>
      <c r="K9" s="12">
        <v>7</v>
      </c>
      <c r="L9" s="14"/>
      <c r="M9" s="14"/>
    </row>
    <row r="10" spans="1:13" ht="69.75" customHeight="1" hidden="1">
      <c r="A10" s="15" t="e">
        <f>#REF!+1</f>
        <v>#REF!</v>
      </c>
      <c r="B10" s="16" t="s">
        <v>65</v>
      </c>
      <c r="C10" s="17" t="s">
        <v>18</v>
      </c>
      <c r="D10" s="17" t="s">
        <v>20</v>
      </c>
      <c r="E10" s="17" t="s">
        <v>22</v>
      </c>
      <c r="F10" s="17"/>
      <c r="G10" s="17"/>
      <c r="H10" s="17" t="s">
        <v>55</v>
      </c>
      <c r="I10" s="17"/>
      <c r="J10" s="18">
        <f>J11</f>
        <v>0</v>
      </c>
      <c r="K10" s="18">
        <f>K11</f>
        <v>0</v>
      </c>
      <c r="L10" s="14"/>
      <c r="M10" s="14"/>
    </row>
    <row r="11" spans="1:13" ht="71.25" customHeight="1" hidden="1">
      <c r="A11" s="15" t="e">
        <f aca="true" t="shared" si="0" ref="A11:A17">A10+1</f>
        <v>#REF!</v>
      </c>
      <c r="B11" s="19" t="s">
        <v>64</v>
      </c>
      <c r="C11" s="17" t="s">
        <v>18</v>
      </c>
      <c r="D11" s="17" t="s">
        <v>20</v>
      </c>
      <c r="E11" s="17" t="s">
        <v>22</v>
      </c>
      <c r="F11" s="20"/>
      <c r="G11" s="20"/>
      <c r="H11" s="21" t="s">
        <v>56</v>
      </c>
      <c r="I11" s="17"/>
      <c r="J11" s="18">
        <f>J12+J13+J14+J15+J16+J17</f>
        <v>0</v>
      </c>
      <c r="K11" s="18">
        <f>K12+K13+K14+K15+K16+K17</f>
        <v>0</v>
      </c>
      <c r="L11" s="14"/>
      <c r="M11" s="14"/>
    </row>
    <row r="12" spans="1:13" ht="85.5" customHeight="1" hidden="1">
      <c r="A12" s="15" t="e">
        <f t="shared" si="0"/>
        <v>#REF!</v>
      </c>
      <c r="B12" s="22" t="s">
        <v>36</v>
      </c>
      <c r="C12" s="17" t="s">
        <v>18</v>
      </c>
      <c r="D12" s="17" t="s">
        <v>20</v>
      </c>
      <c r="E12" s="17" t="s">
        <v>22</v>
      </c>
      <c r="F12" s="20"/>
      <c r="G12" s="20"/>
      <c r="H12" s="21" t="s">
        <v>56</v>
      </c>
      <c r="I12" s="17" t="s">
        <v>28</v>
      </c>
      <c r="J12" s="18"/>
      <c r="K12" s="18">
        <v>0</v>
      </c>
      <c r="L12" s="14"/>
      <c r="M12" s="14"/>
    </row>
    <row r="13" spans="1:13" ht="40.5" customHeight="1" hidden="1">
      <c r="A13" s="15" t="e">
        <f t="shared" si="0"/>
        <v>#REF!</v>
      </c>
      <c r="B13" s="22" t="s">
        <v>29</v>
      </c>
      <c r="C13" s="17" t="s">
        <v>18</v>
      </c>
      <c r="D13" s="17" t="s">
        <v>20</v>
      </c>
      <c r="E13" s="17" t="s">
        <v>22</v>
      </c>
      <c r="F13" s="20"/>
      <c r="G13" s="20"/>
      <c r="H13" s="21" t="s">
        <v>56</v>
      </c>
      <c r="I13" s="17" t="s">
        <v>57</v>
      </c>
      <c r="J13" s="18"/>
      <c r="K13" s="18">
        <v>0</v>
      </c>
      <c r="L13" s="14"/>
      <c r="M13" s="14"/>
    </row>
    <row r="14" spans="1:13" ht="72.75" customHeight="1" hidden="1">
      <c r="A14" s="15" t="e">
        <f t="shared" si="0"/>
        <v>#REF!</v>
      </c>
      <c r="B14" s="22" t="s">
        <v>30</v>
      </c>
      <c r="C14" s="17" t="s">
        <v>18</v>
      </c>
      <c r="D14" s="17" t="s">
        <v>20</v>
      </c>
      <c r="E14" s="17" t="s">
        <v>22</v>
      </c>
      <c r="F14" s="20"/>
      <c r="G14" s="20"/>
      <c r="H14" s="21" t="s">
        <v>56</v>
      </c>
      <c r="I14" s="17" t="s">
        <v>31</v>
      </c>
      <c r="J14" s="18"/>
      <c r="K14" s="18">
        <v>0</v>
      </c>
      <c r="L14" s="14"/>
      <c r="M14" s="14"/>
    </row>
    <row r="15" spans="1:13" ht="88.5" customHeight="1" hidden="1">
      <c r="A15" s="15" t="e">
        <f t="shared" si="0"/>
        <v>#REF!</v>
      </c>
      <c r="B15" s="22" t="s">
        <v>0</v>
      </c>
      <c r="C15" s="17" t="s">
        <v>18</v>
      </c>
      <c r="D15" s="17" t="s">
        <v>20</v>
      </c>
      <c r="E15" s="17" t="s">
        <v>22</v>
      </c>
      <c r="F15" s="20"/>
      <c r="G15" s="20"/>
      <c r="H15" s="21" t="s">
        <v>56</v>
      </c>
      <c r="I15" s="17" t="s">
        <v>34</v>
      </c>
      <c r="J15" s="18"/>
      <c r="K15" s="18">
        <v>0</v>
      </c>
      <c r="L15" s="14"/>
      <c r="M15" s="14"/>
    </row>
    <row r="16" spans="1:13" ht="42" customHeight="1" hidden="1">
      <c r="A16" s="15" t="e">
        <f t="shared" si="0"/>
        <v>#REF!</v>
      </c>
      <c r="B16" s="22" t="s">
        <v>32</v>
      </c>
      <c r="C16" s="17" t="s">
        <v>18</v>
      </c>
      <c r="D16" s="17" t="s">
        <v>20</v>
      </c>
      <c r="E16" s="17" t="s">
        <v>22</v>
      </c>
      <c r="F16" s="20"/>
      <c r="G16" s="20"/>
      <c r="H16" s="21" t="s">
        <v>56</v>
      </c>
      <c r="I16" s="17">
        <v>851</v>
      </c>
      <c r="J16" s="18"/>
      <c r="K16" s="18">
        <v>0</v>
      </c>
      <c r="L16" s="14"/>
      <c r="M16" s="14"/>
    </row>
    <row r="17" spans="1:13" ht="52.5" customHeight="1" hidden="1">
      <c r="A17" s="15" t="e">
        <f t="shared" si="0"/>
        <v>#REF!</v>
      </c>
      <c r="B17" s="22" t="s">
        <v>33</v>
      </c>
      <c r="C17" s="17" t="s">
        <v>18</v>
      </c>
      <c r="D17" s="17" t="s">
        <v>20</v>
      </c>
      <c r="E17" s="17" t="s">
        <v>22</v>
      </c>
      <c r="F17" s="20"/>
      <c r="G17" s="20"/>
      <c r="H17" s="21" t="s">
        <v>56</v>
      </c>
      <c r="I17" s="17">
        <v>852</v>
      </c>
      <c r="J17" s="18"/>
      <c r="K17" s="18">
        <v>0</v>
      </c>
      <c r="L17" s="14"/>
      <c r="M17" s="14"/>
    </row>
    <row r="18" spans="1:13" ht="108.75" customHeight="1">
      <c r="A18" s="15">
        <v>1</v>
      </c>
      <c r="B18" s="23" t="s">
        <v>65</v>
      </c>
      <c r="C18" s="24" t="s">
        <v>18</v>
      </c>
      <c r="D18" s="24" t="s">
        <v>20</v>
      </c>
      <c r="E18" s="24" t="s">
        <v>22</v>
      </c>
      <c r="F18" s="24" t="s">
        <v>78</v>
      </c>
      <c r="G18" s="24" t="s">
        <v>78</v>
      </c>
      <c r="H18" s="24" t="s">
        <v>40</v>
      </c>
      <c r="I18" s="24" t="s">
        <v>19</v>
      </c>
      <c r="J18" s="25">
        <f>J19</f>
        <v>0</v>
      </c>
      <c r="K18" s="25">
        <f>K19+K27+K31+K34+K38+K43</f>
        <v>2674.2</v>
      </c>
      <c r="L18" s="14">
        <v>23.77</v>
      </c>
      <c r="M18" s="14">
        <v>2697.97</v>
      </c>
    </row>
    <row r="19" spans="1:13" ht="110.25" customHeight="1">
      <c r="A19" s="15">
        <f>A18+1</f>
        <v>2</v>
      </c>
      <c r="B19" s="23" t="s">
        <v>64</v>
      </c>
      <c r="C19" s="24" t="s">
        <v>18</v>
      </c>
      <c r="D19" s="24" t="s">
        <v>20</v>
      </c>
      <c r="E19" s="24" t="s">
        <v>22</v>
      </c>
      <c r="F19" s="26" t="s">
        <v>20</v>
      </c>
      <c r="G19" s="26" t="s">
        <v>22</v>
      </c>
      <c r="H19" s="27" t="s">
        <v>45</v>
      </c>
      <c r="I19" s="24" t="s">
        <v>19</v>
      </c>
      <c r="J19" s="25">
        <f>J20+J21+J22+J23+J24+J25+J26</f>
        <v>0</v>
      </c>
      <c r="K19" s="25">
        <f>K20+K22+K23+K24+K25+K26</f>
        <v>937.01</v>
      </c>
      <c r="L19" s="14">
        <v>23.77</v>
      </c>
      <c r="M19" s="14">
        <v>960.78</v>
      </c>
    </row>
    <row r="20" spans="1:13" ht="63.75" customHeight="1">
      <c r="A20" s="15">
        <f aca="true" t="shared" si="1" ref="A20:A52">A19+1</f>
        <v>3</v>
      </c>
      <c r="B20" s="22" t="s">
        <v>53</v>
      </c>
      <c r="C20" s="17" t="s">
        <v>18</v>
      </c>
      <c r="D20" s="17" t="s">
        <v>20</v>
      </c>
      <c r="E20" s="17" t="s">
        <v>22</v>
      </c>
      <c r="F20" s="20" t="s">
        <v>20</v>
      </c>
      <c r="G20" s="20" t="s">
        <v>22</v>
      </c>
      <c r="H20" s="21" t="s">
        <v>46</v>
      </c>
      <c r="I20" s="17" t="s">
        <v>28</v>
      </c>
      <c r="J20" s="18"/>
      <c r="K20" s="28">
        <v>547.93</v>
      </c>
      <c r="L20" s="14">
        <v>18</v>
      </c>
      <c r="M20" s="14">
        <v>565.93</v>
      </c>
    </row>
    <row r="21" spans="1:13" ht="48" customHeight="1" hidden="1">
      <c r="A21" s="15">
        <f t="shared" si="1"/>
        <v>4</v>
      </c>
      <c r="B21" s="22" t="s">
        <v>29</v>
      </c>
      <c r="C21" s="17" t="s">
        <v>18</v>
      </c>
      <c r="D21" s="17" t="s">
        <v>20</v>
      </c>
      <c r="E21" s="17" t="s">
        <v>22</v>
      </c>
      <c r="F21" s="20"/>
      <c r="G21" s="20"/>
      <c r="H21" s="21" t="s">
        <v>47</v>
      </c>
      <c r="I21" s="17" t="s">
        <v>57</v>
      </c>
      <c r="J21" s="18"/>
      <c r="K21" s="18"/>
      <c r="L21" s="14"/>
      <c r="M21" s="14"/>
    </row>
    <row r="22" spans="1:13" ht="135.75" customHeight="1">
      <c r="A22" s="15">
        <v>4</v>
      </c>
      <c r="B22" s="22" t="s">
        <v>70</v>
      </c>
      <c r="C22" s="17" t="s">
        <v>18</v>
      </c>
      <c r="D22" s="17" t="s">
        <v>20</v>
      </c>
      <c r="E22" s="17" t="s">
        <v>22</v>
      </c>
      <c r="F22" s="20" t="s">
        <v>20</v>
      </c>
      <c r="G22" s="20" t="s">
        <v>22</v>
      </c>
      <c r="H22" s="21" t="s">
        <v>46</v>
      </c>
      <c r="I22" s="17" t="s">
        <v>51</v>
      </c>
      <c r="J22" s="18"/>
      <c r="K22" s="28">
        <v>165.48</v>
      </c>
      <c r="L22" s="14">
        <v>5.77</v>
      </c>
      <c r="M22" s="14">
        <v>171.25</v>
      </c>
    </row>
    <row r="23" spans="1:13" ht="104.25" customHeight="1">
      <c r="A23" s="15">
        <v>5</v>
      </c>
      <c r="B23" s="22" t="s">
        <v>30</v>
      </c>
      <c r="C23" s="17" t="s">
        <v>18</v>
      </c>
      <c r="D23" s="17" t="s">
        <v>20</v>
      </c>
      <c r="E23" s="17" t="s">
        <v>22</v>
      </c>
      <c r="F23" s="20" t="s">
        <v>20</v>
      </c>
      <c r="G23" s="20" t="s">
        <v>22</v>
      </c>
      <c r="H23" s="21" t="s">
        <v>47</v>
      </c>
      <c r="I23" s="17" t="s">
        <v>31</v>
      </c>
      <c r="J23" s="18"/>
      <c r="K23" s="28">
        <v>107.6</v>
      </c>
      <c r="L23" s="14">
        <v>0</v>
      </c>
      <c r="M23" s="14">
        <v>107.6</v>
      </c>
    </row>
    <row r="24" spans="1:13" ht="115.5" customHeight="1">
      <c r="A24" s="15">
        <f t="shared" si="1"/>
        <v>6</v>
      </c>
      <c r="B24" s="22" t="s">
        <v>0</v>
      </c>
      <c r="C24" s="17" t="s">
        <v>18</v>
      </c>
      <c r="D24" s="17" t="s">
        <v>20</v>
      </c>
      <c r="E24" s="17" t="s">
        <v>22</v>
      </c>
      <c r="F24" s="20" t="s">
        <v>20</v>
      </c>
      <c r="G24" s="20" t="s">
        <v>22</v>
      </c>
      <c r="H24" s="21" t="s">
        <v>47</v>
      </c>
      <c r="I24" s="17" t="s">
        <v>34</v>
      </c>
      <c r="J24" s="18"/>
      <c r="K24" s="28">
        <v>94</v>
      </c>
      <c r="L24" s="14">
        <v>0</v>
      </c>
      <c r="M24" s="14">
        <v>94</v>
      </c>
    </row>
    <row r="25" spans="1:13" ht="81" customHeight="1">
      <c r="A25" s="15">
        <f t="shared" si="1"/>
        <v>7</v>
      </c>
      <c r="B25" s="22" t="s">
        <v>32</v>
      </c>
      <c r="C25" s="17" t="s">
        <v>18</v>
      </c>
      <c r="D25" s="17" t="s">
        <v>20</v>
      </c>
      <c r="E25" s="17" t="s">
        <v>22</v>
      </c>
      <c r="F25" s="20" t="s">
        <v>20</v>
      </c>
      <c r="G25" s="20" t="s">
        <v>22</v>
      </c>
      <c r="H25" s="21" t="s">
        <v>47</v>
      </c>
      <c r="I25" s="17">
        <v>851</v>
      </c>
      <c r="J25" s="18"/>
      <c r="K25" s="28">
        <v>15</v>
      </c>
      <c r="L25" s="14">
        <v>0</v>
      </c>
      <c r="M25" s="14">
        <v>15</v>
      </c>
    </row>
    <row r="26" spans="1:13" ht="71.25" customHeight="1">
      <c r="A26" s="15">
        <f t="shared" si="1"/>
        <v>8</v>
      </c>
      <c r="B26" s="22" t="s">
        <v>33</v>
      </c>
      <c r="C26" s="17" t="s">
        <v>18</v>
      </c>
      <c r="D26" s="17" t="s">
        <v>20</v>
      </c>
      <c r="E26" s="17" t="s">
        <v>22</v>
      </c>
      <c r="F26" s="20" t="s">
        <v>20</v>
      </c>
      <c r="G26" s="20" t="s">
        <v>22</v>
      </c>
      <c r="H26" s="21" t="s">
        <v>47</v>
      </c>
      <c r="I26" s="17">
        <v>852</v>
      </c>
      <c r="J26" s="18"/>
      <c r="K26" s="28">
        <v>7</v>
      </c>
      <c r="L26" s="14">
        <v>0</v>
      </c>
      <c r="M26" s="14">
        <v>7</v>
      </c>
    </row>
    <row r="27" spans="1:13" ht="156.75" customHeight="1">
      <c r="A27" s="15">
        <f>A26+1</f>
        <v>9</v>
      </c>
      <c r="B27" s="29" t="s">
        <v>73</v>
      </c>
      <c r="C27" s="24" t="s">
        <v>18</v>
      </c>
      <c r="D27" s="24" t="s">
        <v>21</v>
      </c>
      <c r="E27" s="24" t="s">
        <v>23</v>
      </c>
      <c r="F27" s="24" t="s">
        <v>21</v>
      </c>
      <c r="G27" s="24" t="s">
        <v>23</v>
      </c>
      <c r="H27" s="24" t="s">
        <v>68</v>
      </c>
      <c r="I27" s="24" t="s">
        <v>19</v>
      </c>
      <c r="J27" s="25">
        <f>J28+J29+J30</f>
        <v>0</v>
      </c>
      <c r="K27" s="25">
        <f>K28+K29+K30</f>
        <v>47.400000000000006</v>
      </c>
      <c r="L27" s="14">
        <v>0</v>
      </c>
      <c r="M27" s="14">
        <v>47.4</v>
      </c>
    </row>
    <row r="28" spans="1:13" ht="84.75" customHeight="1">
      <c r="A28" s="15">
        <f t="shared" si="1"/>
        <v>10</v>
      </c>
      <c r="B28" s="22" t="s">
        <v>53</v>
      </c>
      <c r="C28" s="17" t="s">
        <v>18</v>
      </c>
      <c r="D28" s="17" t="s">
        <v>21</v>
      </c>
      <c r="E28" s="17" t="s">
        <v>23</v>
      </c>
      <c r="F28" s="17" t="s">
        <v>21</v>
      </c>
      <c r="G28" s="17" t="s">
        <v>23</v>
      </c>
      <c r="H28" s="17" t="s">
        <v>68</v>
      </c>
      <c r="I28" s="17" t="s">
        <v>28</v>
      </c>
      <c r="J28" s="18"/>
      <c r="K28" s="28">
        <v>35.34</v>
      </c>
      <c r="L28" s="14">
        <v>0</v>
      </c>
      <c r="M28" s="14">
        <v>35.34</v>
      </c>
    </row>
    <row r="29" spans="1:13" ht="88.5" customHeight="1">
      <c r="A29" s="15">
        <f t="shared" si="1"/>
        <v>11</v>
      </c>
      <c r="B29" s="22" t="s">
        <v>52</v>
      </c>
      <c r="C29" s="17" t="s">
        <v>18</v>
      </c>
      <c r="D29" s="17" t="s">
        <v>21</v>
      </c>
      <c r="E29" s="17" t="s">
        <v>23</v>
      </c>
      <c r="F29" s="17" t="s">
        <v>21</v>
      </c>
      <c r="G29" s="17" t="s">
        <v>23</v>
      </c>
      <c r="H29" s="17" t="s">
        <v>68</v>
      </c>
      <c r="I29" s="17" t="s">
        <v>51</v>
      </c>
      <c r="J29" s="18"/>
      <c r="K29" s="28">
        <v>10.67</v>
      </c>
      <c r="L29" s="14">
        <v>0</v>
      </c>
      <c r="M29" s="14">
        <v>10.67</v>
      </c>
    </row>
    <row r="30" spans="1:13" ht="105" customHeight="1">
      <c r="A30" s="15">
        <f t="shared" si="1"/>
        <v>12</v>
      </c>
      <c r="B30" s="22" t="s">
        <v>0</v>
      </c>
      <c r="C30" s="17" t="s">
        <v>18</v>
      </c>
      <c r="D30" s="17" t="s">
        <v>21</v>
      </c>
      <c r="E30" s="17" t="s">
        <v>23</v>
      </c>
      <c r="F30" s="17" t="s">
        <v>21</v>
      </c>
      <c r="G30" s="17" t="s">
        <v>23</v>
      </c>
      <c r="H30" s="17" t="s">
        <v>68</v>
      </c>
      <c r="I30" s="17" t="s">
        <v>34</v>
      </c>
      <c r="J30" s="18"/>
      <c r="K30" s="28">
        <v>1.39</v>
      </c>
      <c r="L30" s="14">
        <v>0</v>
      </c>
      <c r="M30" s="14">
        <v>1.39</v>
      </c>
    </row>
    <row r="31" spans="1:13" ht="181.5" customHeight="1">
      <c r="A31" s="15">
        <v>13</v>
      </c>
      <c r="B31" s="23" t="s">
        <v>66</v>
      </c>
      <c r="C31" s="24" t="s">
        <v>18</v>
      </c>
      <c r="D31" s="24" t="s">
        <v>24</v>
      </c>
      <c r="E31" s="24" t="s">
        <v>23</v>
      </c>
      <c r="F31" s="24" t="s">
        <v>24</v>
      </c>
      <c r="G31" s="24" t="s">
        <v>23</v>
      </c>
      <c r="H31" s="24" t="s">
        <v>39</v>
      </c>
      <c r="I31" s="24" t="s">
        <v>19</v>
      </c>
      <c r="J31" s="25">
        <f>J32</f>
        <v>0</v>
      </c>
      <c r="K31" s="25">
        <f>K32</f>
        <v>30</v>
      </c>
      <c r="L31" s="14">
        <v>0</v>
      </c>
      <c r="M31" s="14">
        <v>30</v>
      </c>
    </row>
    <row r="32" spans="1:13" ht="132.75" customHeight="1">
      <c r="A32" s="15">
        <f t="shared" si="1"/>
        <v>14</v>
      </c>
      <c r="B32" s="30" t="s">
        <v>72</v>
      </c>
      <c r="C32" s="17" t="s">
        <v>18</v>
      </c>
      <c r="D32" s="17" t="s">
        <v>24</v>
      </c>
      <c r="E32" s="17" t="s">
        <v>23</v>
      </c>
      <c r="F32" s="17" t="s">
        <v>24</v>
      </c>
      <c r="G32" s="17" t="s">
        <v>23</v>
      </c>
      <c r="H32" s="17" t="s">
        <v>39</v>
      </c>
      <c r="I32" s="17" t="s">
        <v>19</v>
      </c>
      <c r="J32" s="18">
        <f>J33</f>
        <v>0</v>
      </c>
      <c r="K32" s="28">
        <v>30</v>
      </c>
      <c r="L32" s="14">
        <v>0</v>
      </c>
      <c r="M32" s="14">
        <v>30</v>
      </c>
    </row>
    <row r="33" spans="1:13" ht="102.75" customHeight="1">
      <c r="A33" s="15">
        <f t="shared" si="1"/>
        <v>15</v>
      </c>
      <c r="B33" s="31" t="s">
        <v>0</v>
      </c>
      <c r="C33" s="17" t="s">
        <v>18</v>
      </c>
      <c r="D33" s="17" t="s">
        <v>24</v>
      </c>
      <c r="E33" s="17" t="s">
        <v>23</v>
      </c>
      <c r="F33" s="17" t="s">
        <v>24</v>
      </c>
      <c r="G33" s="17" t="s">
        <v>23</v>
      </c>
      <c r="H33" s="17" t="s">
        <v>39</v>
      </c>
      <c r="I33" s="17">
        <v>244</v>
      </c>
      <c r="J33" s="18"/>
      <c r="K33" s="28">
        <v>30</v>
      </c>
      <c r="L33" s="14">
        <v>0</v>
      </c>
      <c r="M33" s="14">
        <v>30</v>
      </c>
    </row>
    <row r="34" spans="1:13" ht="160.5" customHeight="1">
      <c r="A34" s="15">
        <v>16</v>
      </c>
      <c r="B34" s="23" t="s">
        <v>74</v>
      </c>
      <c r="C34" s="24" t="s">
        <v>18</v>
      </c>
      <c r="D34" s="32" t="s">
        <v>4</v>
      </c>
      <c r="E34" s="32" t="s">
        <v>4</v>
      </c>
      <c r="F34" s="32" t="s">
        <v>4</v>
      </c>
      <c r="G34" s="32" t="s">
        <v>4</v>
      </c>
      <c r="H34" s="24" t="s">
        <v>42</v>
      </c>
      <c r="I34" s="32" t="s">
        <v>19</v>
      </c>
      <c r="J34" s="25" t="e">
        <f>#REF!</f>
        <v>#REF!</v>
      </c>
      <c r="K34" s="25">
        <f>K35+K36+K37</f>
        <v>119.80000000000001</v>
      </c>
      <c r="L34" s="14">
        <v>0</v>
      </c>
      <c r="M34" s="14">
        <v>119.8</v>
      </c>
    </row>
    <row r="35" spans="1:13" ht="91.5" customHeight="1">
      <c r="A35" s="15">
        <v>17</v>
      </c>
      <c r="B35" s="22" t="s">
        <v>53</v>
      </c>
      <c r="C35" s="17" t="s">
        <v>18</v>
      </c>
      <c r="D35" s="33" t="s">
        <v>4</v>
      </c>
      <c r="E35" s="33" t="s">
        <v>4</v>
      </c>
      <c r="F35" s="33" t="s">
        <v>4</v>
      </c>
      <c r="G35" s="33" t="s">
        <v>4</v>
      </c>
      <c r="H35" s="17" t="s">
        <v>42</v>
      </c>
      <c r="I35" s="33" t="s">
        <v>28</v>
      </c>
      <c r="J35" s="18"/>
      <c r="K35" s="28">
        <v>76.65</v>
      </c>
      <c r="L35" s="14">
        <v>0</v>
      </c>
      <c r="M35" s="14">
        <v>76.65</v>
      </c>
    </row>
    <row r="36" spans="1:13" ht="138.75" customHeight="1">
      <c r="A36" s="15">
        <f t="shared" si="1"/>
        <v>18</v>
      </c>
      <c r="B36" s="22" t="s">
        <v>70</v>
      </c>
      <c r="C36" s="17" t="s">
        <v>18</v>
      </c>
      <c r="D36" s="33" t="s">
        <v>4</v>
      </c>
      <c r="E36" s="33" t="s">
        <v>4</v>
      </c>
      <c r="F36" s="33" t="s">
        <v>4</v>
      </c>
      <c r="G36" s="33" t="s">
        <v>4</v>
      </c>
      <c r="H36" s="17" t="s">
        <v>42</v>
      </c>
      <c r="I36" s="33" t="s">
        <v>51</v>
      </c>
      <c r="J36" s="18"/>
      <c r="K36" s="28">
        <v>23.15</v>
      </c>
      <c r="L36" s="14">
        <v>0</v>
      </c>
      <c r="M36" s="14">
        <v>23.15</v>
      </c>
    </row>
    <row r="37" spans="1:13" ht="135" customHeight="1">
      <c r="A37" s="15">
        <f t="shared" si="1"/>
        <v>19</v>
      </c>
      <c r="B37" s="31" t="s">
        <v>0</v>
      </c>
      <c r="C37" s="17" t="s">
        <v>18</v>
      </c>
      <c r="D37" s="33" t="s">
        <v>4</v>
      </c>
      <c r="E37" s="33" t="s">
        <v>4</v>
      </c>
      <c r="F37" s="33" t="s">
        <v>4</v>
      </c>
      <c r="G37" s="33" t="s">
        <v>4</v>
      </c>
      <c r="H37" s="17" t="s">
        <v>42</v>
      </c>
      <c r="I37" s="33" t="s">
        <v>34</v>
      </c>
      <c r="J37" s="18"/>
      <c r="K37" s="28">
        <v>20</v>
      </c>
      <c r="L37" s="14">
        <v>0</v>
      </c>
      <c r="M37" s="14">
        <v>20</v>
      </c>
    </row>
    <row r="38" spans="1:13" ht="133.5" customHeight="1">
      <c r="A38" s="15">
        <f t="shared" si="1"/>
        <v>20</v>
      </c>
      <c r="B38" s="34" t="s">
        <v>75</v>
      </c>
      <c r="C38" s="24" t="s">
        <v>18</v>
      </c>
      <c r="D38" s="24" t="s">
        <v>25</v>
      </c>
      <c r="E38" s="24" t="s">
        <v>20</v>
      </c>
      <c r="F38" s="24" t="s">
        <v>25</v>
      </c>
      <c r="G38" s="24" t="s">
        <v>20</v>
      </c>
      <c r="H38" s="24" t="s">
        <v>43</v>
      </c>
      <c r="I38" s="24" t="s">
        <v>19</v>
      </c>
      <c r="J38" s="25">
        <f>J39+J40+J41+J42</f>
        <v>0</v>
      </c>
      <c r="K38" s="25">
        <f>K39+K40+K41+K42</f>
        <v>854.45</v>
      </c>
      <c r="L38" s="14">
        <v>0</v>
      </c>
      <c r="M38" s="14">
        <v>854.45</v>
      </c>
    </row>
    <row r="39" spans="1:13" ht="102" customHeight="1">
      <c r="A39" s="15">
        <f t="shared" si="1"/>
        <v>21</v>
      </c>
      <c r="B39" s="22" t="s">
        <v>49</v>
      </c>
      <c r="C39" s="17" t="s">
        <v>18</v>
      </c>
      <c r="D39" s="17" t="s">
        <v>25</v>
      </c>
      <c r="E39" s="17" t="s">
        <v>20</v>
      </c>
      <c r="F39" s="17" t="s">
        <v>25</v>
      </c>
      <c r="G39" s="17" t="s">
        <v>20</v>
      </c>
      <c r="H39" s="17" t="s">
        <v>43</v>
      </c>
      <c r="I39" s="17" t="s">
        <v>34</v>
      </c>
      <c r="J39" s="18"/>
      <c r="K39" s="18">
        <v>823.45</v>
      </c>
      <c r="L39" s="14">
        <v>0</v>
      </c>
      <c r="M39" s="14">
        <v>823.45</v>
      </c>
    </row>
    <row r="40" spans="1:13" ht="75" customHeight="1">
      <c r="A40" s="15">
        <f t="shared" si="1"/>
        <v>22</v>
      </c>
      <c r="B40" s="22" t="s">
        <v>38</v>
      </c>
      <c r="C40" s="17" t="s">
        <v>18</v>
      </c>
      <c r="D40" s="17" t="s">
        <v>25</v>
      </c>
      <c r="E40" s="17" t="s">
        <v>20</v>
      </c>
      <c r="F40" s="17" t="s">
        <v>25</v>
      </c>
      <c r="G40" s="17" t="s">
        <v>20</v>
      </c>
      <c r="H40" s="17" t="s">
        <v>43</v>
      </c>
      <c r="I40" s="17" t="s">
        <v>50</v>
      </c>
      <c r="J40" s="18"/>
      <c r="K40" s="28">
        <v>10</v>
      </c>
      <c r="L40" s="14">
        <v>0</v>
      </c>
      <c r="M40" s="14">
        <v>10</v>
      </c>
    </row>
    <row r="41" spans="1:13" ht="80.25" customHeight="1">
      <c r="A41" s="15">
        <f>A40+1</f>
        <v>23</v>
      </c>
      <c r="B41" s="22" t="s">
        <v>32</v>
      </c>
      <c r="C41" s="17" t="s">
        <v>18</v>
      </c>
      <c r="D41" s="17" t="s">
        <v>25</v>
      </c>
      <c r="E41" s="17" t="s">
        <v>20</v>
      </c>
      <c r="F41" s="17" t="s">
        <v>25</v>
      </c>
      <c r="G41" s="17" t="s">
        <v>20</v>
      </c>
      <c r="H41" s="17" t="s">
        <v>43</v>
      </c>
      <c r="I41" s="17" t="s">
        <v>35</v>
      </c>
      <c r="J41" s="18"/>
      <c r="K41" s="28">
        <v>15</v>
      </c>
      <c r="L41" s="14">
        <v>0</v>
      </c>
      <c r="M41" s="14">
        <v>15</v>
      </c>
    </row>
    <row r="42" spans="1:13" ht="96" customHeight="1">
      <c r="A42" s="15">
        <v>25</v>
      </c>
      <c r="B42" s="22" t="s">
        <v>33</v>
      </c>
      <c r="C42" s="17" t="s">
        <v>18</v>
      </c>
      <c r="D42" s="17" t="s">
        <v>25</v>
      </c>
      <c r="E42" s="17" t="s">
        <v>20</v>
      </c>
      <c r="F42" s="17" t="s">
        <v>25</v>
      </c>
      <c r="G42" s="17" t="s">
        <v>20</v>
      </c>
      <c r="H42" s="17" t="s">
        <v>43</v>
      </c>
      <c r="I42" s="17" t="s">
        <v>5</v>
      </c>
      <c r="J42" s="18"/>
      <c r="K42" s="28">
        <v>6</v>
      </c>
      <c r="L42" s="14">
        <v>0</v>
      </c>
      <c r="M42" s="14">
        <v>6</v>
      </c>
    </row>
    <row r="43" spans="1:13" ht="153.75" customHeight="1">
      <c r="A43" s="15">
        <v>26</v>
      </c>
      <c r="B43" s="29" t="s">
        <v>76</v>
      </c>
      <c r="C43" s="24"/>
      <c r="D43" s="24"/>
      <c r="E43" s="24"/>
      <c r="F43" s="24" t="s">
        <v>26</v>
      </c>
      <c r="G43" s="24" t="s">
        <v>24</v>
      </c>
      <c r="H43" s="24" t="s">
        <v>41</v>
      </c>
      <c r="I43" s="24" t="s">
        <v>19</v>
      </c>
      <c r="J43" s="25"/>
      <c r="K43" s="25">
        <f>K44</f>
        <v>685.54</v>
      </c>
      <c r="L43" s="14">
        <v>0</v>
      </c>
      <c r="M43" s="14">
        <v>685.54</v>
      </c>
    </row>
    <row r="44" spans="1:13" ht="146.25" customHeight="1">
      <c r="A44" s="15">
        <v>27</v>
      </c>
      <c r="B44" s="22" t="s">
        <v>71</v>
      </c>
      <c r="C44" s="17"/>
      <c r="D44" s="17"/>
      <c r="E44" s="17"/>
      <c r="F44" s="17" t="s">
        <v>26</v>
      </c>
      <c r="G44" s="17" t="s">
        <v>24</v>
      </c>
      <c r="H44" s="17" t="s">
        <v>41</v>
      </c>
      <c r="I44" s="17" t="s">
        <v>19</v>
      </c>
      <c r="J44" s="18"/>
      <c r="K44" s="28">
        <f>K45+K46</f>
        <v>685.54</v>
      </c>
      <c r="L44" s="14">
        <v>0</v>
      </c>
      <c r="M44" s="14">
        <v>685.54</v>
      </c>
    </row>
    <row r="45" spans="1:13" ht="80.25" customHeight="1">
      <c r="A45" s="15">
        <v>28</v>
      </c>
      <c r="B45" s="22" t="s">
        <v>53</v>
      </c>
      <c r="C45" s="17"/>
      <c r="D45" s="17"/>
      <c r="E45" s="17"/>
      <c r="F45" s="17" t="s">
        <v>26</v>
      </c>
      <c r="G45" s="17" t="s">
        <v>24</v>
      </c>
      <c r="H45" s="17" t="s">
        <v>41</v>
      </c>
      <c r="I45" s="17" t="s">
        <v>28</v>
      </c>
      <c r="J45" s="18"/>
      <c r="K45" s="28">
        <v>526.53</v>
      </c>
      <c r="L45" s="14">
        <v>0</v>
      </c>
      <c r="M45" s="14">
        <v>526.53</v>
      </c>
    </row>
    <row r="46" spans="1:13" ht="80.25" customHeight="1">
      <c r="A46" s="15">
        <v>29</v>
      </c>
      <c r="B46" s="22" t="s">
        <v>52</v>
      </c>
      <c r="C46" s="17"/>
      <c r="D46" s="17"/>
      <c r="E46" s="17"/>
      <c r="F46" s="17" t="s">
        <v>26</v>
      </c>
      <c r="G46" s="17" t="s">
        <v>24</v>
      </c>
      <c r="H46" s="17" t="s">
        <v>41</v>
      </c>
      <c r="I46" s="17" t="s">
        <v>51</v>
      </c>
      <c r="J46" s="18"/>
      <c r="K46" s="28">
        <v>159.01</v>
      </c>
      <c r="L46" s="14">
        <v>0</v>
      </c>
      <c r="M46" s="14">
        <v>159.01</v>
      </c>
    </row>
    <row r="47" spans="1:13" ht="57" customHeight="1" hidden="1">
      <c r="A47" s="15" t="e">
        <f>#REF!+1</f>
        <v>#REF!</v>
      </c>
      <c r="B47" s="35" t="s">
        <v>27</v>
      </c>
      <c r="C47" s="36" t="s">
        <v>18</v>
      </c>
      <c r="D47" s="36" t="s">
        <v>58</v>
      </c>
      <c r="E47" s="36" t="s">
        <v>58</v>
      </c>
      <c r="F47" s="36"/>
      <c r="G47" s="36"/>
      <c r="H47" s="36" t="s">
        <v>59</v>
      </c>
      <c r="I47" s="36" t="s">
        <v>60</v>
      </c>
      <c r="J47" s="37"/>
      <c r="K47" s="25">
        <v>0</v>
      </c>
      <c r="L47" s="14"/>
      <c r="M47" s="14" t="e">
        <f>#REF!+J10+#REF!+#REF!+#REF!+#REF!+#REF!+#REF!+J47</f>
        <v>#REF!</v>
      </c>
    </row>
    <row r="48" spans="1:13" ht="57" customHeight="1">
      <c r="A48" s="15">
        <v>30</v>
      </c>
      <c r="B48" s="34" t="s">
        <v>37</v>
      </c>
      <c r="C48" s="24" t="s">
        <v>18</v>
      </c>
      <c r="D48" s="24" t="s">
        <v>20</v>
      </c>
      <c r="E48" s="24" t="s">
        <v>21</v>
      </c>
      <c r="F48" s="24" t="s">
        <v>20</v>
      </c>
      <c r="G48" s="24" t="s">
        <v>78</v>
      </c>
      <c r="H48" s="24" t="s">
        <v>44</v>
      </c>
      <c r="I48" s="24" t="s">
        <v>19</v>
      </c>
      <c r="J48" s="25">
        <f>J49</f>
        <v>0</v>
      </c>
      <c r="K48" s="25">
        <f>K49+K52</f>
        <v>388.70000000000005</v>
      </c>
      <c r="L48" s="14">
        <v>0</v>
      </c>
      <c r="M48" s="14">
        <v>388.7</v>
      </c>
    </row>
    <row r="49" spans="1:13" ht="57" customHeight="1">
      <c r="A49" s="15">
        <f t="shared" si="1"/>
        <v>31</v>
      </c>
      <c r="B49" s="38" t="s">
        <v>77</v>
      </c>
      <c r="C49" s="17" t="s">
        <v>18</v>
      </c>
      <c r="D49" s="17" t="s">
        <v>20</v>
      </c>
      <c r="E49" s="17" t="s">
        <v>21</v>
      </c>
      <c r="F49" s="17" t="s">
        <v>20</v>
      </c>
      <c r="G49" s="17" t="s">
        <v>21</v>
      </c>
      <c r="H49" s="17" t="s">
        <v>69</v>
      </c>
      <c r="I49" s="17" t="s">
        <v>19</v>
      </c>
      <c r="J49" s="18"/>
      <c r="K49" s="28">
        <f>K50+K51</f>
        <v>378.70000000000005</v>
      </c>
      <c r="L49" s="14">
        <v>0</v>
      </c>
      <c r="M49" s="14">
        <v>378.7</v>
      </c>
    </row>
    <row r="50" spans="1:13" ht="99" customHeight="1">
      <c r="A50" s="15">
        <f t="shared" si="1"/>
        <v>32</v>
      </c>
      <c r="B50" s="22" t="s">
        <v>36</v>
      </c>
      <c r="C50" s="17" t="s">
        <v>18</v>
      </c>
      <c r="D50" s="17" t="s">
        <v>20</v>
      </c>
      <c r="E50" s="17" t="s">
        <v>21</v>
      </c>
      <c r="F50" s="17" t="s">
        <v>20</v>
      </c>
      <c r="G50" s="17" t="s">
        <v>21</v>
      </c>
      <c r="H50" s="17" t="s">
        <v>69</v>
      </c>
      <c r="I50" s="17" t="s">
        <v>28</v>
      </c>
      <c r="J50" s="18">
        <v>285</v>
      </c>
      <c r="K50" s="28">
        <v>290.86</v>
      </c>
      <c r="L50" s="14">
        <v>0</v>
      </c>
      <c r="M50" s="14">
        <v>290.86</v>
      </c>
    </row>
    <row r="51" spans="1:13" ht="57" customHeight="1">
      <c r="A51" s="15">
        <f t="shared" si="1"/>
        <v>33</v>
      </c>
      <c r="B51" s="22" t="s">
        <v>52</v>
      </c>
      <c r="C51" s="17" t="s">
        <v>18</v>
      </c>
      <c r="D51" s="17" t="s">
        <v>20</v>
      </c>
      <c r="E51" s="17" t="s">
        <v>21</v>
      </c>
      <c r="F51" s="17" t="s">
        <v>20</v>
      </c>
      <c r="G51" s="17" t="s">
        <v>21</v>
      </c>
      <c r="H51" s="17" t="s">
        <v>69</v>
      </c>
      <c r="I51" s="17" t="s">
        <v>51</v>
      </c>
      <c r="J51" s="18">
        <v>86</v>
      </c>
      <c r="K51" s="28">
        <v>87.84</v>
      </c>
      <c r="L51" s="14">
        <v>0</v>
      </c>
      <c r="M51" s="14">
        <v>87.84</v>
      </c>
    </row>
    <row r="52" spans="1:13" ht="57" customHeight="1">
      <c r="A52" s="15">
        <f t="shared" si="1"/>
        <v>34</v>
      </c>
      <c r="B52" s="39" t="s">
        <v>1</v>
      </c>
      <c r="C52" s="17" t="s">
        <v>18</v>
      </c>
      <c r="D52" s="17" t="s">
        <v>20</v>
      </c>
      <c r="E52" s="17" t="s">
        <v>26</v>
      </c>
      <c r="F52" s="17" t="s">
        <v>20</v>
      </c>
      <c r="G52" s="17" t="s">
        <v>26</v>
      </c>
      <c r="H52" s="17" t="s">
        <v>48</v>
      </c>
      <c r="I52" s="17" t="s">
        <v>19</v>
      </c>
      <c r="J52" s="18">
        <f>J53</f>
        <v>0</v>
      </c>
      <c r="K52" s="28">
        <f>K53</f>
        <v>10</v>
      </c>
      <c r="L52" s="14">
        <v>0</v>
      </c>
      <c r="M52" s="14">
        <v>10</v>
      </c>
    </row>
    <row r="53" spans="1:13" ht="57" customHeight="1">
      <c r="A53" s="15">
        <f>A52+1</f>
        <v>35</v>
      </c>
      <c r="B53" s="22" t="s">
        <v>2</v>
      </c>
      <c r="C53" s="17" t="s">
        <v>18</v>
      </c>
      <c r="D53" s="17" t="s">
        <v>20</v>
      </c>
      <c r="E53" s="17" t="s">
        <v>26</v>
      </c>
      <c r="F53" s="17" t="s">
        <v>20</v>
      </c>
      <c r="G53" s="17" t="s">
        <v>26</v>
      </c>
      <c r="H53" s="17" t="s">
        <v>48</v>
      </c>
      <c r="I53" s="17" t="s">
        <v>3</v>
      </c>
      <c r="J53" s="18"/>
      <c r="K53" s="18">
        <v>10</v>
      </c>
      <c r="L53" s="14">
        <v>0</v>
      </c>
      <c r="M53" s="14">
        <v>10</v>
      </c>
    </row>
    <row r="54" spans="1:13" ht="48" customHeight="1">
      <c r="A54" s="43" t="s">
        <v>6</v>
      </c>
      <c r="B54" s="43"/>
      <c r="C54" s="43"/>
      <c r="D54" s="43"/>
      <c r="E54" s="43"/>
      <c r="F54" s="43"/>
      <c r="G54" s="43"/>
      <c r="H54" s="43"/>
      <c r="I54" s="37"/>
      <c r="J54" s="37" t="e">
        <f>#REF!+#REF!+#REF!+#REF!+#REF!+#REF!+#REF!+J47</f>
        <v>#REF!</v>
      </c>
      <c r="K54" s="37">
        <f>K48+K18</f>
        <v>3062.8999999999996</v>
      </c>
      <c r="L54" s="14">
        <v>23.77</v>
      </c>
      <c r="M54" s="14">
        <v>3086.67</v>
      </c>
    </row>
    <row r="55" spans="1:13" ht="3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3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3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</sheetData>
  <sheetProtection/>
  <mergeCells count="7">
    <mergeCell ref="A6:K6"/>
    <mergeCell ref="I7:K7"/>
    <mergeCell ref="A54:H54"/>
    <mergeCell ref="K2:M2"/>
    <mergeCell ref="K3:M3"/>
    <mergeCell ref="K4:M4"/>
    <mergeCell ref="K5:M5"/>
  </mergeCells>
  <printOptions/>
  <pageMargins left="0.7" right="0.7" top="0.75" bottom="0.75" header="0.3" footer="0.3"/>
  <pageSetup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1</cp:lastModifiedBy>
  <cp:lastPrinted>2016-11-11T11:47:19Z</cp:lastPrinted>
  <dcterms:created xsi:type="dcterms:W3CDTF">2007-09-12T09:25:25Z</dcterms:created>
  <dcterms:modified xsi:type="dcterms:W3CDTF">2017-02-28T05:30:23Z</dcterms:modified>
  <cp:category/>
  <cp:version/>
  <cp:contentType/>
  <cp:contentStatus/>
</cp:coreProperties>
</file>