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2"/>
  </bookViews>
  <sheets>
    <sheet name="прил3 2015" sheetId="1" r:id="rId1"/>
    <sheet name="прил2 2015" sheetId="2" r:id="rId2"/>
    <sheet name="прил1 2015" sheetId="3" r:id="rId3"/>
  </sheets>
  <externalReferences>
    <externalReference r:id="rId6"/>
  </externalReferences>
  <definedNames>
    <definedName name="_xlnm.Print_Area" localSheetId="2">'прил1 2015'!$A$1:$E$48</definedName>
    <definedName name="_xlnm.Print_Area" localSheetId="1">'прил2 2015'!$A$1:$F$25</definedName>
    <definedName name="_xlnm.Print_Area" localSheetId="0">'прил3 2015'!$A$1:$I$90</definedName>
  </definedNames>
  <calcPr fullCalcOnLoad="1"/>
</workbook>
</file>

<file path=xl/sharedStrings.xml><?xml version="1.0" encoding="utf-8"?>
<sst xmlns="http://schemas.openxmlformats.org/spreadsheetml/2006/main" count="573" uniqueCount="224">
  <si>
    <t>% исполнения</t>
  </si>
  <si>
    <t>(тыс. руб.)</t>
  </si>
  <si>
    <t>ОБЩЕГОСУДАРСТВЕННЫЕ ВОПРОСЫ</t>
  </si>
  <si>
    <t>01</t>
  </si>
  <si>
    <t>02</t>
  </si>
  <si>
    <t>03</t>
  </si>
  <si>
    <t>04</t>
  </si>
  <si>
    <t>07</t>
  </si>
  <si>
    <t>05</t>
  </si>
  <si>
    <t>08</t>
  </si>
  <si>
    <t>11</t>
  </si>
  <si>
    <t>ЖИЛИЩНО-КОММУНАЛЬНОЕ ХОЗЯЙСТВО</t>
  </si>
  <si>
    <t>ОБРАЗОВАНИЕ</t>
  </si>
  <si>
    <t>Культура</t>
  </si>
  <si>
    <t>ВСЕГО РАСХОДОВ</t>
  </si>
  <si>
    <t>Единый сельскохозяйственный налог</t>
  </si>
  <si>
    <t>Резервные фонды органов местного самоуправления</t>
  </si>
  <si>
    <t>Молодежная политика и оздоровление детей</t>
  </si>
  <si>
    <t>12</t>
  </si>
  <si>
    <t>Благоустройство</t>
  </si>
  <si>
    <t>Жилищно-коммунальное хозяйство</t>
  </si>
  <si>
    <t>4409900</t>
  </si>
  <si>
    <t>Дотации  бюджетам субъектов Российской Федерации и муниципальных образований</t>
  </si>
  <si>
    <t>Коммунальное хозяйство</t>
  </si>
  <si>
    <t>Другие вопросы в области жилищно-коммунального хозяйства</t>
  </si>
  <si>
    <t>10</t>
  </si>
  <si>
    <t>801</t>
  </si>
  <si>
    <t>Образование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</si>
  <si>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</si>
  <si>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</si>
  <si>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</si>
  <si>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</si>
  <si>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</si>
  <si>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</si>
  <si>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</si>
  <si>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</si>
  <si>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Наименование показателя</t>
  </si>
  <si>
    <t>Резервные фонды</t>
  </si>
  <si>
    <t>Национальная безопасность и правоохранительная деятельность</t>
  </si>
  <si>
    <t>121</t>
  </si>
  <si>
    <t>Иные выплаты персоналу, за исключением фонда оплаты труда</t>
  </si>
  <si>
    <t>122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</si>
  <si>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</si>
  <si>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</si>
  <si>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</si>
  <si>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</si>
  <si>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</si>
  <si>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</si>
  <si>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</si>
  <si>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870</t>
  </si>
  <si>
    <t>630</t>
  </si>
  <si>
    <t>Физическая культура и спорт</t>
  </si>
  <si>
    <t>Другие вопросы в области физической культуры и спорта</t>
  </si>
  <si>
    <t xml:space="preserve"> </t>
  </si>
  <si>
    <t xml:space="preserve">Утверждено доходов 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</si>
  <si>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</si>
  <si>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</si>
  <si>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</si>
  <si>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</si>
  <si>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</si>
  <si>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</si>
  <si>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</si>
  <si>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</si>
  <si>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</si>
  <si>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</si>
  <si>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</si>
  <si>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</si>
  <si>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</si>
  <si>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</si>
  <si>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</si>
  <si>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ВСЕГО ДОХОДОВ И ОСТАТКОВ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</si>
  <si>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</si>
  <si>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</si>
  <si>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</si>
  <si>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</si>
  <si>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831</t>
  </si>
  <si>
    <t>Резервные средства</t>
  </si>
  <si>
    <t>09</t>
  </si>
  <si>
    <t>Национальная экономика</t>
  </si>
  <si>
    <t>Дорожное хозяйство (дорожные фонды)</t>
  </si>
  <si>
    <t>243</t>
  </si>
  <si>
    <t>611</t>
  </si>
  <si>
    <t>Уплата прочих налогов, сборов и иных платежей</t>
  </si>
  <si>
    <t>Раздел</t>
  </si>
  <si>
    <t>Подраздел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</si>
  <si>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</si>
  <si>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</si>
  <si>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</si>
  <si>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                                                                                                                                         Онгудайское сельское поселение за 2015 год"                                                                                                                                                                     </t>
  </si>
  <si>
    <t>Код бюджетной классификации</t>
  </si>
  <si>
    <t xml:space="preserve">ИСПОЛНЕНИЕ </t>
  </si>
  <si>
    <t>доходов бюджета муниципального образования Онгудайское сельское поселение по кодам  классификации доходов   бюджетов за 2015 год</t>
  </si>
  <si>
    <t>Доходы бюджета - Всего</t>
  </si>
  <si>
    <t>00000000000000000000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</si>
  <si>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</si>
  <si>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</si>
  <si>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</si>
  <si>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</si>
  <si>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</si>
  <si>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</si>
  <si>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00010500000000000000</t>
  </si>
  <si>
    <t>00010503000010000110</t>
  </si>
  <si>
    <t>00010503010010000110</t>
  </si>
  <si>
    <t>00010503020010000110</t>
  </si>
  <si>
    <t>Единый сельскохозяйственный налог (за налоговые периоды, истекшие до 1 января 2011 года)</t>
  </si>
  <si>
    <t xml:space="preserve"> 00010600000000000000</t>
  </si>
  <si>
    <t xml:space="preserve"> 00010601000000000110</t>
  </si>
  <si>
    <t xml:space="preserve"> 00010601030100000110</t>
  </si>
  <si>
    <t xml:space="preserve"> 00010606000000000110</t>
  </si>
  <si>
    <t xml:space="preserve"> 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</si>
  <si>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
</t>
  </si>
  <si>
    <t xml:space="preserve"> 00010606033100000110</t>
  </si>
  <si>
    <t xml:space="preserve"> 00010606043100000110</t>
  </si>
  <si>
    <t>00011100000000000000</t>
  </si>
  <si>
    <t xml:space="preserve"> 00011105000000000120</t>
  </si>
  <si>
    <t xml:space="preserve"> 00011105030000000120</t>
  </si>
  <si>
    <t xml:space="preserve"> 00011105035100000120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</si>
  <si>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</si>
  <si>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</si>
  <si>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</si>
  <si>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</si>
  <si>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</si>
  <si>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</si>
  <si>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00020000000000000000</t>
  </si>
  <si>
    <t xml:space="preserve">  00020200000000000000</t>
  </si>
  <si>
    <t xml:space="preserve"> 00020201000000000151</t>
  </si>
  <si>
    <t xml:space="preserve"> 00020201001000000151</t>
  </si>
  <si>
    <t xml:space="preserve"> 00020201001100000151</t>
  </si>
  <si>
    <t>Дотации бюджетам сельских поселений на выравнивание бюджетной обеспеченности</t>
  </si>
  <si>
    <t xml:space="preserve"> 00020204000000000151</t>
  </si>
  <si>
    <t xml:space="preserve"> 00020204012000000151</t>
  </si>
  <si>
    <t xml:space="preserve"> 00020204012100000151</t>
  </si>
  <si>
    <t xml:space="preserve"> 00020204014100000151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</si>
  <si>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</si>
  <si>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</si>
  <si>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вопросом местного значения в соответствии с заключенными соглашениями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</si>
  <si>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</si>
  <si>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</si>
  <si>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</si>
  <si>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</si>
  <si>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       1 января 2006 года), мобилизуемый на территориях поселений</t>
  </si>
  <si>
    <t>00010904053100000110</t>
  </si>
  <si>
    <t>Нецелевые остатки на счетах на 01.01.2015 г.</t>
  </si>
  <si>
    <t>Наименование показателей</t>
  </si>
  <si>
    <t>Целевая статья</t>
  </si>
  <si>
    <t>Вид расходов</t>
  </si>
  <si>
    <t>3</t>
  </si>
  <si>
    <t>4</t>
  </si>
  <si>
    <t>5</t>
  </si>
  <si>
    <t>6</t>
  </si>
  <si>
    <t>7</t>
  </si>
  <si>
    <t>Администрация Онгудайского сельского поселения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</si>
  <si>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</si>
  <si>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</si>
  <si>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</si>
  <si>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</si>
  <si>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</si>
  <si>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</si>
  <si>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</si>
  <si>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</si>
  <si>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Муниципальная программа "Комплексное развитие территории Онгудайского сельского поселения на 2015-2018г.г"</t>
  </si>
  <si>
    <t>0100000</t>
  </si>
  <si>
    <t>АВЦП" Обеспечение деятельности Администрации МО Онгудайское сельское поселение на 2015-2018 гг.</t>
  </si>
  <si>
    <t>0100801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</si>
  <si>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либо должностных лиц этих органов, а так же в результате деятельности государственных органов</t>
  </si>
  <si>
    <t>99000Ш2</t>
  </si>
  <si>
    <t>Обеспечение пожарной безопасности</t>
  </si>
  <si>
    <t>Подпрограмма "Устойчивое развитие систем жизнеобеспечения Онгудайского сельского поселения на 2015-2018г.г"</t>
  </si>
  <si>
    <t>0120000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</si>
  <si>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</si>
  <si>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0121000</t>
  </si>
  <si>
    <t>Содержание дорог общего пользования местного значения на территории Онгудайского сельского поселения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</si>
  <si>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01220Д0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</si>
  <si>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</si>
  <si>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</si>
  <si>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2015-2018г"</t>
  </si>
  <si>
    <t>0141000</t>
  </si>
  <si>
    <t>Развитие систем коммунальной инфраструктуры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</si>
  <si>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0123000</t>
  </si>
  <si>
    <t>Субсдии некоммерческим организациям (за исключением государственных учреждений)</t>
  </si>
  <si>
    <t>012Г503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</si>
  <si>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</si>
  <si>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0122000</t>
  </si>
  <si>
    <t>Подпрограмма "Развитие социально-культурной сферы Онгудайского сельского поселения на 2015-2018г.г."</t>
  </si>
  <si>
    <t>0130000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</si>
  <si>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</si>
  <si>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0131000</t>
  </si>
  <si>
    <t xml:space="preserve">Культура, кинематография </t>
  </si>
  <si>
    <t>Субсидии на повышение оплаты труда  работников  муниципальных учреждений культуры</t>
  </si>
  <si>
    <t>0131599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</si>
  <si>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</si>
  <si>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</si>
  <si>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0132000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</si>
  <si>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</si>
  <si>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</si>
  <si>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9901580</t>
  </si>
  <si>
    <t>Закупка товаров, работ, услуг в целях капитального ремонта государственного (муниципального) имущества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</si>
  <si>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</si>
  <si>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0133000</t>
  </si>
  <si>
    <t>ИСПОЛНЕНИЕ</t>
  </si>
  <si>
    <t>Ведомство</t>
  </si>
  <si>
    <t>Уточненный план</t>
  </si>
  <si>
    <t>Кассовое исполнение</t>
  </si>
  <si>
    <t>КОДЫ</t>
  </si>
  <si>
    <t>(тыс.рублей)</t>
  </si>
  <si>
    <t>2</t>
  </si>
  <si>
    <t>ВСЕГО</t>
  </si>
  <si>
    <t>ведомственной структуры  расходов бюджета муниципального образования Онгудайское сельское поселение за 2015  год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</si>
  <si>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                                                                                                                                         Онгудайское сельское поселение за 2015 год"                                         </t>
  </si>
  <si>
    <t xml:space="preserve">Исполнение
расходов бюджета муниципального образования Онгудайское сельское поселение по разделам и подразделам классификации расходов бюджетов РФ за 2015 год
                                     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</si>
  <si>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                                                                                                                                         Онгудайское сельское поселение за 2015 год"                                                                                                                                                                     </t>
  </si>
  <si>
    <t>(тыс. рублей)</t>
  </si>
  <si>
    <t>0100</t>
  </si>
  <si>
    <t>0300</t>
  </si>
  <si>
    <t>0400</t>
  </si>
  <si>
    <t>0500</t>
  </si>
  <si>
    <t>0700</t>
  </si>
  <si>
    <t>0800</t>
  </si>
  <si>
    <t>1100</t>
  </si>
  <si>
    <t>НАЦИОНАЛЬНАЯ БЕЗОПАСНОСТЬ ПРАВООХРАНИТЕЛЬНАЯ ДЕЯТЕЛЬНОСТЬ</t>
  </si>
  <si>
    <t>ФИЗИЧЕСКАЯ КУЛЬТУРА И СПОРТ</t>
  </si>
  <si>
    <t xml:space="preserve">от 25.03.2016  № 20-4    </t>
  </si>
  <si>
    <t>от 25.03.2016 г.  № 20-4</t>
  </si>
  <si>
    <t>от 25.03.2016г.  № 20-4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</si>
</sst>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 Cyr"/>
      <family val="0"/>
    </font>
    <font>
      <vertAlign val="superscript"/>
      <sz val="12"/>
      <name val="Times New Roman"/>
      <family val="1"/>
    </font>
    <font>
      <sz val="9"/>
      <name val="Arial Cyr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9" fillId="0" borderId="0">
      <alignment/>
      <protection/>
    </xf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165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33" fillId="25" borderId="0" xfId="0" applyFont="1" applyFill="1" applyAlignment="1">
      <alignment horizontal="center"/>
    </xf>
    <xf numFmtId="0" fontId="33" fillId="25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1" fillId="25" borderId="11" xfId="0" applyNumberFormat="1" applyFont="1" applyFill="1" applyBorder="1" applyAlignment="1">
      <alignment horizontal="center" vertical="center" wrapText="1"/>
    </xf>
    <xf numFmtId="2" fontId="3" fillId="25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9" fillId="0" borderId="11" xfId="54" applyFont="1" applyFill="1" applyBorder="1" applyAlignment="1">
      <alignment horizontal="left" wrapText="1"/>
      <protection/>
    </xf>
    <xf numFmtId="0" fontId="9" fillId="0" borderId="13" xfId="54" applyFont="1" applyFill="1" applyBorder="1" applyAlignment="1">
      <alignment horizontal="left" wrapText="1"/>
      <protection/>
    </xf>
    <xf numFmtId="49" fontId="1" fillId="0" borderId="14" xfId="0" applyNumberFormat="1" applyFont="1" applyFill="1" applyBorder="1" applyAlignment="1">
      <alignment horizontal="center" vertical="center"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1" fillId="0" borderId="11" xfId="0" applyNumberFormat="1" applyFont="1" applyFill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1" fillId="0" borderId="15" xfId="0" applyNumberFormat="1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vertical="center" wrapText="1"/>
    </xf>
    <xf numFmtId="0" fontId="1" fillId="0" borderId="11" xfId="53" applyFont="1" applyFill="1" applyBorder="1" applyAlignment="1">
      <alignment horizontal="justify" vertical="top" wrapText="1"/>
      <protection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justify" vertical="top"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justify" vertical="center" wrapText="1"/>
      <protection/>
    </xf>
    <xf numFmtId="2" fontId="3" fillId="25" borderId="16" xfId="0" applyNumberFormat="1" applyFont="1" applyFill="1" applyBorder="1" applyAlignment="1">
      <alignment horizontal="center" vertical="center" wrapText="1"/>
    </xf>
    <xf numFmtId="0" fontId="1" fillId="0" borderId="16" xfId="53" applyFont="1" applyFill="1" applyBorder="1" applyAlignment="1">
      <alignment horizontal="justify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/>
    </xf>
    <xf numFmtId="2" fontId="6" fillId="24" borderId="0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0" fontId="0" fillId="26" borderId="0" xfId="0" applyFill="1" applyBorder="1" applyAlignment="1">
      <alignment/>
    </xf>
    <xf numFmtId="49" fontId="31" fillId="0" borderId="0" xfId="53" applyNumberFormat="1" applyFont="1" applyFill="1" applyBorder="1">
      <alignment/>
      <protection/>
    </xf>
    <xf numFmtId="49" fontId="31" fillId="0" borderId="0" xfId="53" applyNumberFormat="1" applyFont="1" applyFill="1" applyBorder="1" applyAlignment="1">
      <alignment horizontal="center"/>
      <protection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8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9" fillId="25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25" borderId="11" xfId="0" applyFont="1" applyFill="1" applyBorder="1" applyAlignment="1">
      <alignment vertical="center" wrapText="1"/>
    </xf>
    <xf numFmtId="0" fontId="4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3" fillId="25" borderId="0" xfId="0" applyFont="1" applyFill="1" applyAlignment="1">
      <alignment horizontal="center" wrapText="1"/>
    </xf>
    <xf numFmtId="0" fontId="33" fillId="25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F133"/>
  <sheetViews>
    <sheetView view="pageBreakPreview" zoomScaleSheetLayoutView="100" workbookViewId="0" topLeftCell="A31">
      <selection activeCell="G2" sqref="G2:I2"/>
    </sheetView>
  </sheetViews>
  <sheetFormatPr defaultColWidth="9.00390625" defaultRowHeight="12.75"/>
  <cols>
    <col min="1" max="1" width="52.625" style="0" customWidth="1"/>
    <col min="2" max="2" width="8.00390625" style="0" customWidth="1"/>
    <col min="3" max="3" width="6.375" style="0" customWidth="1"/>
    <col min="4" max="4" width="5.75390625" style="0" customWidth="1"/>
    <col min="5" max="5" width="13.00390625" style="0" customWidth="1"/>
    <col min="6" max="6" width="5.75390625" style="0" customWidth="1"/>
    <col min="7" max="7" width="16.125" style="0" customWidth="1"/>
    <col min="8" max="8" width="18.375" style="11" customWidth="1"/>
    <col min="9" max="9" width="16.125" style="6" customWidth="1"/>
    <col min="10" max="58" width="9.125" style="6" customWidth="1"/>
  </cols>
  <sheetData>
    <row r="1" spans="1:9" ht="80.25" customHeight="1">
      <c r="A1" s="129"/>
      <c r="B1" s="129"/>
      <c r="C1" s="129"/>
      <c r="D1" s="129"/>
      <c r="E1" s="10"/>
      <c r="F1" s="10"/>
      <c r="G1" s="142" t="s">
        <v>208</v>
      </c>
      <c r="H1" s="142"/>
      <c r="I1" s="142"/>
    </row>
    <row r="2" spans="1:9" ht="24.75" customHeight="1">
      <c r="A2" s="3"/>
      <c r="B2" s="3"/>
      <c r="C2" s="3"/>
      <c r="D2" s="3"/>
      <c r="E2" s="10"/>
      <c r="F2" s="10"/>
      <c r="G2" s="142" t="s">
        <v>223</v>
      </c>
      <c r="H2" s="142"/>
      <c r="I2" s="142"/>
    </row>
    <row r="3" spans="1:8" ht="32.25" customHeight="1">
      <c r="A3" s="132" t="s">
        <v>199</v>
      </c>
      <c r="B3" s="132"/>
      <c r="C3" s="132"/>
      <c r="D3" s="132"/>
      <c r="E3" s="132"/>
      <c r="F3" s="132"/>
      <c r="G3" s="132"/>
      <c r="H3" s="132"/>
    </row>
    <row r="4" spans="1:8" ht="51.75" customHeight="1">
      <c r="A4" s="130" t="s">
        <v>207</v>
      </c>
      <c r="B4" s="130"/>
      <c r="C4" s="130"/>
      <c r="D4" s="130"/>
      <c r="E4" s="130"/>
      <c r="F4" s="130"/>
      <c r="G4" s="130"/>
      <c r="H4" s="130"/>
    </row>
    <row r="5" spans="1:9" ht="32.25" customHeight="1">
      <c r="A5" s="27"/>
      <c r="B5" s="27"/>
      <c r="C5" s="27"/>
      <c r="D5" s="27"/>
      <c r="E5" s="27"/>
      <c r="F5" s="27"/>
      <c r="G5" s="27"/>
      <c r="H5" s="128" t="s">
        <v>204</v>
      </c>
      <c r="I5" s="128"/>
    </row>
    <row r="6" spans="1:9" ht="18.75" customHeight="1">
      <c r="A6" s="133" t="s">
        <v>143</v>
      </c>
      <c r="B6" s="135" t="s">
        <v>203</v>
      </c>
      <c r="C6" s="135"/>
      <c r="D6" s="135"/>
      <c r="E6" s="135"/>
      <c r="F6" s="135"/>
      <c r="G6" s="136" t="s">
        <v>201</v>
      </c>
      <c r="H6" s="136" t="s">
        <v>202</v>
      </c>
      <c r="I6" s="127" t="s">
        <v>0</v>
      </c>
    </row>
    <row r="7" spans="1:9" s="50" customFormat="1" ht="57.75" customHeight="1">
      <c r="A7" s="134"/>
      <c r="B7" s="74" t="s">
        <v>200</v>
      </c>
      <c r="C7" s="73" t="s">
        <v>83</v>
      </c>
      <c r="D7" s="73" t="s">
        <v>84</v>
      </c>
      <c r="E7" s="73" t="s">
        <v>144</v>
      </c>
      <c r="F7" s="73" t="s">
        <v>145</v>
      </c>
      <c r="G7" s="136"/>
      <c r="H7" s="136"/>
      <c r="I7" s="127"/>
    </row>
    <row r="8" spans="1:9" s="51" customFormat="1" ht="15.75">
      <c r="A8" s="49">
        <v>1</v>
      </c>
      <c r="B8" s="48" t="s">
        <v>205</v>
      </c>
      <c r="C8" s="48" t="s">
        <v>146</v>
      </c>
      <c r="D8" s="48" t="s">
        <v>147</v>
      </c>
      <c r="E8" s="48" t="s">
        <v>148</v>
      </c>
      <c r="F8" s="48" t="s">
        <v>149</v>
      </c>
      <c r="G8" s="48" t="s">
        <v>150</v>
      </c>
      <c r="H8" s="49">
        <v>8</v>
      </c>
      <c r="I8" s="49">
        <v>9</v>
      </c>
    </row>
    <row r="9" spans="1:9" s="51" customFormat="1" ht="32.25" customHeight="1">
      <c r="A9" s="98" t="s">
        <v>151</v>
      </c>
      <c r="B9" s="48" t="s">
        <v>26</v>
      </c>
      <c r="C9" s="48"/>
      <c r="D9" s="48"/>
      <c r="E9" s="48"/>
      <c r="F9" s="48"/>
      <c r="G9" s="66">
        <f>G10+G30+G36+G46+G65+G74+G85</f>
        <v>10276.6</v>
      </c>
      <c r="H9" s="66">
        <f>H10+H30+H36+H46+H65+H74+H85</f>
        <v>10190.52</v>
      </c>
      <c r="I9" s="52">
        <f>H9/G9*100</f>
        <v>99.1623688768659</v>
      </c>
    </row>
    <row r="10" spans="1:9" s="51" customFormat="1" ht="24" customHeight="1">
      <c r="A10" s="99" t="s">
        <v>152</v>
      </c>
      <c r="B10" s="73" t="s">
        <v>26</v>
      </c>
      <c r="C10" s="73" t="s">
        <v>3</v>
      </c>
      <c r="D10" s="73"/>
      <c r="E10" s="73"/>
      <c r="F10" s="73"/>
      <c r="G10" s="100">
        <f>G11+G16+G26</f>
        <v>2953.1600000000003</v>
      </c>
      <c r="H10" s="100">
        <f>H11+H16+H26</f>
        <v>2928.1600000000003</v>
      </c>
      <c r="I10" s="52">
        <f aca="true" t="shared" si="0" ref="I10:I73">H10/G10*100</f>
        <v>99.15344918663398</v>
      </c>
    </row>
    <row r="11" spans="1:9" s="51" customFormat="1" ht="48" customHeight="1">
      <c r="A11" s="98" t="s">
        <v>153</v>
      </c>
      <c r="B11" s="48" t="s">
        <v>26</v>
      </c>
      <c r="C11" s="48" t="s">
        <v>3</v>
      </c>
      <c r="D11" s="48" t="s">
        <v>4</v>
      </c>
      <c r="E11" s="48"/>
      <c r="F11" s="48"/>
      <c r="G11" s="66">
        <v>505.21</v>
      </c>
      <c r="H11" s="66">
        <f>H12</f>
        <v>505.21</v>
      </c>
      <c r="I11" s="52">
        <f t="shared" si="0"/>
        <v>100</v>
      </c>
    </row>
    <row r="12" spans="1:9" s="51" customFormat="1" ht="17.25" customHeight="1">
      <c r="A12" s="98" t="s">
        <v>154</v>
      </c>
      <c r="B12" s="48" t="s">
        <v>26</v>
      </c>
      <c r="C12" s="48" t="s">
        <v>3</v>
      </c>
      <c r="D12" s="48" t="s">
        <v>4</v>
      </c>
      <c r="E12" s="48" t="s">
        <v>155</v>
      </c>
      <c r="F12" s="48"/>
      <c r="G12" s="66">
        <v>505.21</v>
      </c>
      <c r="H12" s="66">
        <f>H13</f>
        <v>505.21</v>
      </c>
      <c r="I12" s="52">
        <f t="shared" si="0"/>
        <v>100</v>
      </c>
    </row>
    <row r="13" spans="1:9" s="51" customFormat="1" ht="31.5" customHeight="1">
      <c r="A13" s="101" t="s">
        <v>156</v>
      </c>
      <c r="B13" s="48" t="s">
        <v>26</v>
      </c>
      <c r="C13" s="48" t="s">
        <v>3</v>
      </c>
      <c r="D13" s="48" t="s">
        <v>4</v>
      </c>
      <c r="E13" s="48" t="s">
        <v>157</v>
      </c>
      <c r="F13" s="48"/>
      <c r="G13" s="66">
        <v>505.21</v>
      </c>
      <c r="H13" s="66">
        <f>H14</f>
        <v>505.21</v>
      </c>
      <c r="I13" s="52">
        <f t="shared" si="0"/>
        <v>100</v>
      </c>
    </row>
    <row r="14" spans="1:9" s="51" customFormat="1" ht="31.5" customHeight="1">
      <c r="A14" s="102" t="s">
        <v>158</v>
      </c>
      <c r="B14" s="48" t="s">
        <v>26</v>
      </c>
      <c r="C14" s="48" t="s">
        <v>3</v>
      </c>
      <c r="D14" s="48" t="s">
        <v>4</v>
      </c>
      <c r="E14" s="48" t="s">
        <v>159</v>
      </c>
      <c r="F14" s="48"/>
      <c r="G14" s="66">
        <v>505.21</v>
      </c>
      <c r="H14" s="66">
        <f>H15</f>
        <v>505.21</v>
      </c>
      <c r="I14" s="52">
        <f t="shared" si="0"/>
        <v>100</v>
      </c>
    </row>
    <row r="15" spans="1:9" s="51" customFormat="1" ht="48" customHeight="1">
      <c r="A15" s="54" t="s">
        <v>72</v>
      </c>
      <c r="B15" s="48" t="s">
        <v>26</v>
      </c>
      <c r="C15" s="48" t="s">
        <v>3</v>
      </c>
      <c r="D15" s="48" t="s">
        <v>4</v>
      </c>
      <c r="E15" s="48" t="s">
        <v>159</v>
      </c>
      <c r="F15" s="48" t="s">
        <v>39</v>
      </c>
      <c r="G15" s="66">
        <v>505.21</v>
      </c>
      <c r="H15" s="66">
        <v>505.21</v>
      </c>
      <c r="I15" s="52">
        <f t="shared" si="0"/>
        <v>100</v>
      </c>
    </row>
    <row r="16" spans="1:9" s="55" customFormat="1" ht="71.25" customHeight="1">
      <c r="A16" s="54" t="s">
        <v>73</v>
      </c>
      <c r="B16" s="48" t="s">
        <v>26</v>
      </c>
      <c r="C16" s="48" t="s">
        <v>3</v>
      </c>
      <c r="D16" s="48" t="s">
        <v>6</v>
      </c>
      <c r="E16" s="48"/>
      <c r="F16" s="48"/>
      <c r="G16" s="66">
        <f>G17</f>
        <v>2422.9500000000003</v>
      </c>
      <c r="H16" s="66">
        <f>H17</f>
        <v>2422.9500000000003</v>
      </c>
      <c r="I16" s="52">
        <f t="shared" si="0"/>
        <v>100</v>
      </c>
    </row>
    <row r="17" spans="1:9" s="55" customFormat="1" ht="45" customHeight="1">
      <c r="A17" s="56" t="s">
        <v>160</v>
      </c>
      <c r="B17" s="48" t="s">
        <v>26</v>
      </c>
      <c r="C17" s="48" t="s">
        <v>3</v>
      </c>
      <c r="D17" s="48" t="s">
        <v>6</v>
      </c>
      <c r="E17" s="48" t="s">
        <v>161</v>
      </c>
      <c r="F17" s="48"/>
      <c r="G17" s="66">
        <f>G18</f>
        <v>2422.9500000000003</v>
      </c>
      <c r="H17" s="66">
        <f>H18</f>
        <v>2422.9500000000003</v>
      </c>
      <c r="I17" s="52">
        <f t="shared" si="0"/>
        <v>100</v>
      </c>
    </row>
    <row r="18" spans="1:9" s="55" customFormat="1" ht="31.5" customHeight="1">
      <c r="A18" s="57" t="s">
        <v>162</v>
      </c>
      <c r="B18" s="48" t="s">
        <v>26</v>
      </c>
      <c r="C18" s="48" t="s">
        <v>3</v>
      </c>
      <c r="D18" s="48" t="s">
        <v>6</v>
      </c>
      <c r="E18" s="58" t="s">
        <v>163</v>
      </c>
      <c r="F18" s="48"/>
      <c r="G18" s="66">
        <f>G19+G20+G21+G22+G23+G24+G25</f>
        <v>2422.9500000000003</v>
      </c>
      <c r="H18" s="66">
        <f>H19+H20+H21+H22+H24+H25+H23</f>
        <v>2422.9500000000003</v>
      </c>
      <c r="I18" s="52">
        <f t="shared" si="0"/>
        <v>100</v>
      </c>
    </row>
    <row r="19" spans="1:10" s="60" customFormat="1" ht="45.75" customHeight="1">
      <c r="A19" s="54" t="s">
        <v>72</v>
      </c>
      <c r="B19" s="48" t="s">
        <v>26</v>
      </c>
      <c r="C19" s="48" t="s">
        <v>3</v>
      </c>
      <c r="D19" s="48" t="s">
        <v>6</v>
      </c>
      <c r="E19" s="58" t="s">
        <v>163</v>
      </c>
      <c r="F19" s="48" t="s">
        <v>39</v>
      </c>
      <c r="G19" s="66">
        <v>1948.35</v>
      </c>
      <c r="H19" s="66">
        <v>1948.35</v>
      </c>
      <c r="I19" s="52">
        <f t="shared" si="0"/>
        <v>100</v>
      </c>
      <c r="J19" s="59"/>
    </row>
    <row r="20" spans="1:10" s="60" customFormat="1" ht="33" customHeight="1">
      <c r="A20" s="54" t="s">
        <v>40</v>
      </c>
      <c r="B20" s="48" t="s">
        <v>26</v>
      </c>
      <c r="C20" s="48" t="s">
        <v>3</v>
      </c>
      <c r="D20" s="48" t="s">
        <v>6</v>
      </c>
      <c r="E20" s="58" t="s">
        <v>163</v>
      </c>
      <c r="F20" s="48" t="s">
        <v>41</v>
      </c>
      <c r="G20" s="66">
        <v>1.06</v>
      </c>
      <c r="H20" s="66">
        <v>1.06</v>
      </c>
      <c r="I20" s="52">
        <f t="shared" si="0"/>
        <v>100</v>
      </c>
      <c r="J20" s="59"/>
    </row>
    <row r="21" spans="1:10" s="60" customFormat="1" ht="51.75" customHeight="1">
      <c r="A21" s="54" t="s">
        <v>43</v>
      </c>
      <c r="B21" s="48" t="s">
        <v>26</v>
      </c>
      <c r="C21" s="48" t="s">
        <v>3</v>
      </c>
      <c r="D21" s="48" t="s">
        <v>6</v>
      </c>
      <c r="E21" s="58" t="s">
        <v>163</v>
      </c>
      <c r="F21" s="48" t="s">
        <v>44</v>
      </c>
      <c r="G21" s="66">
        <v>146.05</v>
      </c>
      <c r="H21" s="66">
        <v>146.05</v>
      </c>
      <c r="I21" s="52">
        <f t="shared" si="0"/>
        <v>100</v>
      </c>
      <c r="J21" s="59"/>
    </row>
    <row r="22" spans="1:10" s="60" customFormat="1" ht="63.75" customHeight="1">
      <c r="A22" s="54" t="s">
        <v>74</v>
      </c>
      <c r="B22" s="48" t="s">
        <v>26</v>
      </c>
      <c r="C22" s="48" t="s">
        <v>3</v>
      </c>
      <c r="D22" s="48" t="s">
        <v>6</v>
      </c>
      <c r="E22" s="58" t="s">
        <v>163</v>
      </c>
      <c r="F22" s="48" t="s">
        <v>42</v>
      </c>
      <c r="G22" s="66">
        <v>264.48</v>
      </c>
      <c r="H22" s="66">
        <v>264.48</v>
      </c>
      <c r="I22" s="52">
        <f t="shared" si="0"/>
        <v>100</v>
      </c>
      <c r="J22" s="59"/>
    </row>
    <row r="23" spans="1:9" s="60" customFormat="1" ht="97.5" customHeight="1">
      <c r="A23" s="61" t="s">
        <v>164</v>
      </c>
      <c r="B23" s="48" t="s">
        <v>26</v>
      </c>
      <c r="C23" s="48" t="s">
        <v>3</v>
      </c>
      <c r="D23" s="48" t="s">
        <v>6</v>
      </c>
      <c r="E23" s="58" t="s">
        <v>163</v>
      </c>
      <c r="F23" s="48" t="s">
        <v>75</v>
      </c>
      <c r="G23" s="66">
        <v>31.4</v>
      </c>
      <c r="H23" s="66">
        <v>31.4</v>
      </c>
      <c r="I23" s="52">
        <f t="shared" si="0"/>
        <v>100</v>
      </c>
    </row>
    <row r="24" spans="1:9" s="60" customFormat="1" ht="33" customHeight="1">
      <c r="A24" s="54" t="s">
        <v>45</v>
      </c>
      <c r="B24" s="48" t="s">
        <v>26</v>
      </c>
      <c r="C24" s="48" t="s">
        <v>3</v>
      </c>
      <c r="D24" s="48" t="s">
        <v>6</v>
      </c>
      <c r="E24" s="58" t="s">
        <v>163</v>
      </c>
      <c r="F24" s="48">
        <v>851</v>
      </c>
      <c r="G24" s="66">
        <v>16.61</v>
      </c>
      <c r="H24" s="66">
        <v>16.61</v>
      </c>
      <c r="I24" s="52">
        <f t="shared" si="0"/>
        <v>100</v>
      </c>
    </row>
    <row r="25" spans="1:9" s="60" customFormat="1" ht="33.75" customHeight="1">
      <c r="A25" s="54" t="s">
        <v>82</v>
      </c>
      <c r="B25" s="48" t="s">
        <v>26</v>
      </c>
      <c r="C25" s="48" t="s">
        <v>3</v>
      </c>
      <c r="D25" s="48" t="s">
        <v>6</v>
      </c>
      <c r="E25" s="58" t="s">
        <v>163</v>
      </c>
      <c r="F25" s="48">
        <v>852</v>
      </c>
      <c r="G25" s="66">
        <v>15</v>
      </c>
      <c r="H25" s="66">
        <v>15</v>
      </c>
      <c r="I25" s="52">
        <f t="shared" si="0"/>
        <v>100</v>
      </c>
    </row>
    <row r="26" spans="1:10" s="60" customFormat="1" ht="17.25" customHeight="1">
      <c r="A26" s="54" t="s">
        <v>37</v>
      </c>
      <c r="B26" s="48" t="s">
        <v>26</v>
      </c>
      <c r="C26" s="48" t="s">
        <v>3</v>
      </c>
      <c r="D26" s="48" t="s">
        <v>10</v>
      </c>
      <c r="E26" s="48"/>
      <c r="F26" s="48"/>
      <c r="G26" s="66">
        <v>25</v>
      </c>
      <c r="H26" s="66">
        <f>H27</f>
        <v>0</v>
      </c>
      <c r="I26" s="52">
        <f t="shared" si="0"/>
        <v>0</v>
      </c>
      <c r="J26" s="62"/>
    </row>
    <row r="27" spans="1:10" s="60" customFormat="1" ht="18.75" customHeight="1">
      <c r="A27" s="98" t="s">
        <v>154</v>
      </c>
      <c r="B27" s="48" t="s">
        <v>26</v>
      </c>
      <c r="C27" s="48" t="s">
        <v>3</v>
      </c>
      <c r="D27" s="48" t="s">
        <v>10</v>
      </c>
      <c r="E27" s="48" t="s">
        <v>155</v>
      </c>
      <c r="F27" s="48"/>
      <c r="G27" s="66">
        <v>25</v>
      </c>
      <c r="H27" s="66">
        <f>H28</f>
        <v>0</v>
      </c>
      <c r="I27" s="52">
        <f t="shared" si="0"/>
        <v>0</v>
      </c>
      <c r="J27" s="62"/>
    </row>
    <row r="28" spans="1:10" s="60" customFormat="1" ht="17.25" customHeight="1">
      <c r="A28" s="63" t="s">
        <v>16</v>
      </c>
      <c r="B28" s="48" t="s">
        <v>26</v>
      </c>
      <c r="C28" s="48" t="s">
        <v>3</v>
      </c>
      <c r="D28" s="48" t="s">
        <v>10</v>
      </c>
      <c r="E28" s="48" t="s">
        <v>165</v>
      </c>
      <c r="F28" s="48"/>
      <c r="G28" s="66">
        <v>25</v>
      </c>
      <c r="H28" s="66">
        <f>H29</f>
        <v>0</v>
      </c>
      <c r="I28" s="52">
        <f t="shared" si="0"/>
        <v>0</v>
      </c>
      <c r="J28" s="62"/>
    </row>
    <row r="29" spans="1:10" s="60" customFormat="1" ht="17.25" customHeight="1">
      <c r="A29" s="54" t="s">
        <v>76</v>
      </c>
      <c r="B29" s="48" t="s">
        <v>26</v>
      </c>
      <c r="C29" s="48" t="s">
        <v>3</v>
      </c>
      <c r="D29" s="48" t="s">
        <v>10</v>
      </c>
      <c r="E29" s="48" t="s">
        <v>165</v>
      </c>
      <c r="F29" s="48" t="s">
        <v>49</v>
      </c>
      <c r="G29" s="66">
        <v>25</v>
      </c>
      <c r="H29" s="66">
        <v>0</v>
      </c>
      <c r="I29" s="52">
        <f t="shared" si="0"/>
        <v>0</v>
      </c>
      <c r="J29" s="62"/>
    </row>
    <row r="30" spans="1:9" s="51" customFormat="1" ht="30" customHeight="1">
      <c r="A30" s="64" t="s">
        <v>38</v>
      </c>
      <c r="B30" s="73" t="s">
        <v>26</v>
      </c>
      <c r="C30" s="73" t="s">
        <v>5</v>
      </c>
      <c r="D30" s="73"/>
      <c r="E30" s="73"/>
      <c r="F30" s="73"/>
      <c r="G30" s="100">
        <v>1</v>
      </c>
      <c r="H30" s="100">
        <f>H31</f>
        <v>1</v>
      </c>
      <c r="I30" s="52">
        <f t="shared" si="0"/>
        <v>100</v>
      </c>
    </row>
    <row r="31" spans="1:9" s="60" customFormat="1" ht="20.25" customHeight="1">
      <c r="A31" s="54" t="s">
        <v>166</v>
      </c>
      <c r="B31" s="48" t="s">
        <v>26</v>
      </c>
      <c r="C31" s="48" t="s">
        <v>5</v>
      </c>
      <c r="D31" s="48" t="s">
        <v>25</v>
      </c>
      <c r="E31" s="48"/>
      <c r="F31" s="48"/>
      <c r="G31" s="66">
        <v>1</v>
      </c>
      <c r="H31" s="66">
        <f>H32</f>
        <v>1</v>
      </c>
      <c r="I31" s="52">
        <f t="shared" si="0"/>
        <v>100</v>
      </c>
    </row>
    <row r="32" spans="1:9" s="60" customFormat="1" ht="48.75" customHeight="1">
      <c r="A32" s="56" t="s">
        <v>160</v>
      </c>
      <c r="B32" s="48" t="s">
        <v>26</v>
      </c>
      <c r="C32" s="48" t="s">
        <v>5</v>
      </c>
      <c r="D32" s="48" t="s">
        <v>25</v>
      </c>
      <c r="E32" s="48" t="s">
        <v>161</v>
      </c>
      <c r="F32" s="48"/>
      <c r="G32" s="66">
        <v>1</v>
      </c>
      <c r="H32" s="66">
        <f>H33</f>
        <v>1</v>
      </c>
      <c r="I32" s="52">
        <f t="shared" si="0"/>
        <v>100</v>
      </c>
    </row>
    <row r="33" spans="1:9" s="60" customFormat="1" ht="47.25" customHeight="1">
      <c r="A33" s="56" t="s">
        <v>167</v>
      </c>
      <c r="B33" s="48" t="s">
        <v>26</v>
      </c>
      <c r="C33" s="48" t="s">
        <v>5</v>
      </c>
      <c r="D33" s="48" t="s">
        <v>25</v>
      </c>
      <c r="E33" s="48" t="s">
        <v>168</v>
      </c>
      <c r="F33" s="48"/>
      <c r="G33" s="66">
        <v>1</v>
      </c>
      <c r="H33" s="66">
        <f>H34</f>
        <v>1</v>
      </c>
      <c r="I33" s="52">
        <f t="shared" si="0"/>
        <v>100</v>
      </c>
    </row>
    <row r="34" spans="1:9" s="60" customFormat="1" ht="99" customHeight="1">
      <c r="A34" s="98" t="s">
        <v>169</v>
      </c>
      <c r="B34" s="48" t="s">
        <v>26</v>
      </c>
      <c r="C34" s="48" t="s">
        <v>5</v>
      </c>
      <c r="D34" s="48" t="s">
        <v>25</v>
      </c>
      <c r="E34" s="48" t="s">
        <v>170</v>
      </c>
      <c r="F34" s="48"/>
      <c r="G34" s="66">
        <v>1</v>
      </c>
      <c r="H34" s="66">
        <f>H35</f>
        <v>1</v>
      </c>
      <c r="I34" s="52">
        <f t="shared" si="0"/>
        <v>100</v>
      </c>
    </row>
    <row r="35" spans="1:9" s="60" customFormat="1" ht="54" customHeight="1">
      <c r="A35" s="65" t="s">
        <v>74</v>
      </c>
      <c r="B35" s="48" t="s">
        <v>26</v>
      </c>
      <c r="C35" s="48" t="s">
        <v>5</v>
      </c>
      <c r="D35" s="48" t="s">
        <v>25</v>
      </c>
      <c r="E35" s="48" t="s">
        <v>170</v>
      </c>
      <c r="F35" s="48">
        <v>244</v>
      </c>
      <c r="G35" s="66">
        <v>1</v>
      </c>
      <c r="H35" s="66">
        <v>1</v>
      </c>
      <c r="I35" s="52">
        <f t="shared" si="0"/>
        <v>100</v>
      </c>
    </row>
    <row r="36" spans="1:10" s="60" customFormat="1" ht="21" customHeight="1">
      <c r="A36" s="64" t="s">
        <v>78</v>
      </c>
      <c r="B36" s="73" t="s">
        <v>26</v>
      </c>
      <c r="C36" s="73" t="s">
        <v>6</v>
      </c>
      <c r="D36" s="48"/>
      <c r="E36" s="48"/>
      <c r="F36" s="48"/>
      <c r="G36" s="66">
        <f>G37+G41</f>
        <v>172.4</v>
      </c>
      <c r="H36" s="66">
        <f>H37+H41</f>
        <v>172.4</v>
      </c>
      <c r="I36" s="52">
        <f t="shared" si="0"/>
        <v>100</v>
      </c>
      <c r="J36" s="62"/>
    </row>
    <row r="37" spans="1:10" s="60" customFormat="1" ht="21" customHeight="1">
      <c r="A37" s="54" t="s">
        <v>79</v>
      </c>
      <c r="B37" s="48" t="s">
        <v>26</v>
      </c>
      <c r="C37" s="48" t="s">
        <v>6</v>
      </c>
      <c r="D37" s="48" t="s">
        <v>77</v>
      </c>
      <c r="E37" s="48"/>
      <c r="F37" s="48"/>
      <c r="G37" s="66">
        <f aca="true" t="shared" si="1" ref="G37:H39">G38</f>
        <v>25</v>
      </c>
      <c r="H37" s="66">
        <f t="shared" si="1"/>
        <v>25</v>
      </c>
      <c r="I37" s="52">
        <f t="shared" si="0"/>
        <v>100</v>
      </c>
      <c r="J37" s="62"/>
    </row>
    <row r="38" spans="1:10" s="60" customFormat="1" ht="48.75" customHeight="1">
      <c r="A38" s="56" t="s">
        <v>160</v>
      </c>
      <c r="B38" s="48" t="s">
        <v>26</v>
      </c>
      <c r="C38" s="48" t="s">
        <v>6</v>
      </c>
      <c r="D38" s="48" t="s">
        <v>77</v>
      </c>
      <c r="E38" s="48" t="s">
        <v>161</v>
      </c>
      <c r="F38" s="48"/>
      <c r="G38" s="66">
        <f t="shared" si="1"/>
        <v>25</v>
      </c>
      <c r="H38" s="66">
        <f t="shared" si="1"/>
        <v>25</v>
      </c>
      <c r="I38" s="52">
        <f t="shared" si="0"/>
        <v>100</v>
      </c>
      <c r="J38" s="62"/>
    </row>
    <row r="39" spans="1:10" s="60" customFormat="1" ht="48.75" customHeight="1">
      <c r="A39" s="56" t="s">
        <v>167</v>
      </c>
      <c r="B39" s="48" t="s">
        <v>26</v>
      </c>
      <c r="C39" s="48" t="s">
        <v>6</v>
      </c>
      <c r="D39" s="48" t="s">
        <v>77</v>
      </c>
      <c r="E39" s="48" t="s">
        <v>168</v>
      </c>
      <c r="F39" s="48"/>
      <c r="G39" s="66">
        <f t="shared" si="1"/>
        <v>25</v>
      </c>
      <c r="H39" s="66">
        <f t="shared" si="1"/>
        <v>25</v>
      </c>
      <c r="I39" s="52">
        <f t="shared" si="0"/>
        <v>100</v>
      </c>
      <c r="J39" s="62"/>
    </row>
    <row r="40" spans="1:10" s="60" customFormat="1" ht="125.25" customHeight="1">
      <c r="A40" s="54" t="s">
        <v>171</v>
      </c>
      <c r="B40" s="48" t="s">
        <v>26</v>
      </c>
      <c r="C40" s="48" t="s">
        <v>6</v>
      </c>
      <c r="D40" s="48" t="s">
        <v>77</v>
      </c>
      <c r="E40" s="48" t="s">
        <v>172</v>
      </c>
      <c r="F40" s="48" t="s">
        <v>42</v>
      </c>
      <c r="G40" s="66">
        <v>25</v>
      </c>
      <c r="H40" s="66">
        <v>25</v>
      </c>
      <c r="I40" s="52">
        <f t="shared" si="0"/>
        <v>100</v>
      </c>
      <c r="J40" s="62"/>
    </row>
    <row r="41" spans="1:10" s="60" customFormat="1" ht="33.75" customHeight="1">
      <c r="A41" s="54" t="s">
        <v>86</v>
      </c>
      <c r="B41" s="48" t="s">
        <v>26</v>
      </c>
      <c r="C41" s="48" t="s">
        <v>6</v>
      </c>
      <c r="D41" s="48" t="s">
        <v>18</v>
      </c>
      <c r="E41" s="48"/>
      <c r="F41" s="48"/>
      <c r="G41" s="66">
        <v>147.4</v>
      </c>
      <c r="H41" s="66">
        <f>H42</f>
        <v>147.4</v>
      </c>
      <c r="I41" s="52">
        <f t="shared" si="0"/>
        <v>100</v>
      </c>
      <c r="J41" s="62"/>
    </row>
    <row r="42" spans="1:10" s="60" customFormat="1" ht="54" customHeight="1">
      <c r="A42" s="56" t="s">
        <v>160</v>
      </c>
      <c r="B42" s="48" t="s">
        <v>26</v>
      </c>
      <c r="C42" s="48" t="s">
        <v>6</v>
      </c>
      <c r="D42" s="48" t="s">
        <v>18</v>
      </c>
      <c r="E42" s="48" t="s">
        <v>161</v>
      </c>
      <c r="F42" s="48"/>
      <c r="G42" s="66">
        <v>147.4</v>
      </c>
      <c r="H42" s="66">
        <f>H43</f>
        <v>147.4</v>
      </c>
      <c r="I42" s="52">
        <f t="shared" si="0"/>
        <v>100</v>
      </c>
      <c r="J42" s="62"/>
    </row>
    <row r="43" spans="1:10" s="60" customFormat="1" ht="81.75" customHeight="1">
      <c r="A43" s="54" t="s">
        <v>173</v>
      </c>
      <c r="B43" s="48" t="s">
        <v>26</v>
      </c>
      <c r="C43" s="48" t="s">
        <v>6</v>
      </c>
      <c r="D43" s="48" t="s">
        <v>18</v>
      </c>
      <c r="E43" s="48" t="s">
        <v>174</v>
      </c>
      <c r="F43" s="48"/>
      <c r="G43" s="66">
        <v>147.4</v>
      </c>
      <c r="H43" s="66">
        <f>H44</f>
        <v>147.4</v>
      </c>
      <c r="I43" s="52">
        <f t="shared" si="0"/>
        <v>100</v>
      </c>
      <c r="J43" s="62"/>
    </row>
    <row r="44" spans="1:10" s="60" customFormat="1" ht="102.75" customHeight="1">
      <c r="A44" s="54" t="s">
        <v>175</v>
      </c>
      <c r="B44" s="48" t="s">
        <v>26</v>
      </c>
      <c r="C44" s="48" t="s">
        <v>6</v>
      </c>
      <c r="D44" s="48" t="s">
        <v>18</v>
      </c>
      <c r="E44" s="48" t="s">
        <v>176</v>
      </c>
      <c r="F44" s="48"/>
      <c r="G44" s="66">
        <v>147.4</v>
      </c>
      <c r="H44" s="66">
        <f>H45</f>
        <v>147.4</v>
      </c>
      <c r="I44" s="52">
        <f t="shared" si="0"/>
        <v>100</v>
      </c>
      <c r="J44" s="62"/>
    </row>
    <row r="45" spans="1:10" s="60" customFormat="1" ht="53.25" customHeight="1">
      <c r="A45" s="65" t="s">
        <v>74</v>
      </c>
      <c r="B45" s="48" t="s">
        <v>26</v>
      </c>
      <c r="C45" s="48" t="s">
        <v>6</v>
      </c>
      <c r="D45" s="48" t="s">
        <v>18</v>
      </c>
      <c r="E45" s="48" t="s">
        <v>176</v>
      </c>
      <c r="F45" s="48" t="s">
        <v>42</v>
      </c>
      <c r="G45" s="66">
        <v>147.4</v>
      </c>
      <c r="H45" s="66">
        <v>147.4</v>
      </c>
      <c r="I45" s="52">
        <f t="shared" si="0"/>
        <v>100</v>
      </c>
      <c r="J45" s="62"/>
    </row>
    <row r="46" spans="1:9" s="51" customFormat="1" ht="19.5" customHeight="1">
      <c r="A46" s="99" t="s">
        <v>20</v>
      </c>
      <c r="B46" s="73" t="s">
        <v>26</v>
      </c>
      <c r="C46" s="73" t="s">
        <v>8</v>
      </c>
      <c r="D46" s="73"/>
      <c r="E46" s="73"/>
      <c r="F46" s="73"/>
      <c r="G46" s="100">
        <f>G47+G55</f>
        <v>4065.1699999999996</v>
      </c>
      <c r="H46" s="100">
        <f>H47+H55</f>
        <v>4004.1</v>
      </c>
      <c r="I46" s="52">
        <f t="shared" si="0"/>
        <v>98.49772580236498</v>
      </c>
    </row>
    <row r="47" spans="1:9" s="51" customFormat="1" ht="21.75" customHeight="1">
      <c r="A47" s="98" t="s">
        <v>23</v>
      </c>
      <c r="B47" s="48" t="s">
        <v>26</v>
      </c>
      <c r="C47" s="48" t="s">
        <v>8</v>
      </c>
      <c r="D47" s="48" t="s">
        <v>4</v>
      </c>
      <c r="E47" s="48"/>
      <c r="F47" s="48"/>
      <c r="G47" s="66">
        <f aca="true" t="shared" si="2" ref="G47:H49">G48</f>
        <v>3101.5299999999997</v>
      </c>
      <c r="H47" s="66">
        <f t="shared" si="2"/>
        <v>3042.87</v>
      </c>
      <c r="I47" s="52">
        <f t="shared" si="0"/>
        <v>98.10867539569182</v>
      </c>
    </row>
    <row r="48" spans="1:9" s="51" customFormat="1" ht="55.5" customHeight="1">
      <c r="A48" s="56" t="s">
        <v>160</v>
      </c>
      <c r="B48" s="48" t="s">
        <v>26</v>
      </c>
      <c r="C48" s="48" t="s">
        <v>8</v>
      </c>
      <c r="D48" s="48" t="s">
        <v>4</v>
      </c>
      <c r="E48" s="48" t="s">
        <v>161</v>
      </c>
      <c r="F48" s="73"/>
      <c r="G48" s="66">
        <f t="shared" si="2"/>
        <v>3101.5299999999997</v>
      </c>
      <c r="H48" s="66">
        <f t="shared" si="2"/>
        <v>3042.87</v>
      </c>
      <c r="I48" s="52">
        <f t="shared" si="0"/>
        <v>98.10867539569182</v>
      </c>
    </row>
    <row r="49" spans="1:9" s="51" customFormat="1" ht="45.75" customHeight="1">
      <c r="A49" s="56" t="s">
        <v>167</v>
      </c>
      <c r="B49" s="48" t="s">
        <v>26</v>
      </c>
      <c r="C49" s="48" t="s">
        <v>8</v>
      </c>
      <c r="D49" s="48" t="s">
        <v>4</v>
      </c>
      <c r="E49" s="48" t="s">
        <v>168</v>
      </c>
      <c r="F49" s="73"/>
      <c r="G49" s="66">
        <f t="shared" si="2"/>
        <v>3101.5299999999997</v>
      </c>
      <c r="H49" s="66">
        <f t="shared" si="2"/>
        <v>3042.87</v>
      </c>
      <c r="I49" s="52">
        <f t="shared" si="0"/>
        <v>98.10867539569182</v>
      </c>
    </row>
    <row r="50" spans="1:9" s="51" customFormat="1" ht="117" customHeight="1">
      <c r="A50" s="98" t="s">
        <v>177</v>
      </c>
      <c r="B50" s="48" t="s">
        <v>26</v>
      </c>
      <c r="C50" s="48" t="s">
        <v>8</v>
      </c>
      <c r="D50" s="48" t="s">
        <v>4</v>
      </c>
      <c r="E50" s="48" t="s">
        <v>178</v>
      </c>
      <c r="F50" s="73"/>
      <c r="G50" s="66">
        <f>G52+G53+G54</f>
        <v>3101.5299999999997</v>
      </c>
      <c r="H50" s="66">
        <f>H52+H53+H54</f>
        <v>3042.87</v>
      </c>
      <c r="I50" s="52">
        <f t="shared" si="0"/>
        <v>98.10867539569182</v>
      </c>
    </row>
    <row r="51" spans="1:9" s="51" customFormat="1" ht="47.25" hidden="1">
      <c r="A51" s="54" t="s">
        <v>72</v>
      </c>
      <c r="B51" s="48" t="s">
        <v>26</v>
      </c>
      <c r="C51" s="48" t="s">
        <v>8</v>
      </c>
      <c r="D51" s="48" t="s">
        <v>4</v>
      </c>
      <c r="E51" s="48" t="s">
        <v>178</v>
      </c>
      <c r="F51" s="48" t="s">
        <v>39</v>
      </c>
      <c r="G51" s="66">
        <v>0</v>
      </c>
      <c r="H51" s="66">
        <v>0</v>
      </c>
      <c r="I51" s="52" t="e">
        <f t="shared" si="0"/>
        <v>#DIV/0!</v>
      </c>
    </row>
    <row r="52" spans="1:9" s="51" customFormat="1" ht="50.25" customHeight="1">
      <c r="A52" s="65" t="s">
        <v>74</v>
      </c>
      <c r="B52" s="48" t="s">
        <v>26</v>
      </c>
      <c r="C52" s="48" t="s">
        <v>8</v>
      </c>
      <c r="D52" s="48" t="s">
        <v>4</v>
      </c>
      <c r="E52" s="48" t="s">
        <v>178</v>
      </c>
      <c r="F52" s="48" t="s">
        <v>42</v>
      </c>
      <c r="G52" s="66">
        <v>2835.83</v>
      </c>
      <c r="H52" s="66">
        <v>2777.17</v>
      </c>
      <c r="I52" s="52">
        <f t="shared" si="0"/>
        <v>97.93146979896538</v>
      </c>
    </row>
    <row r="53" spans="1:9" s="51" customFormat="1" ht="38.25" customHeight="1">
      <c r="A53" s="54" t="s">
        <v>45</v>
      </c>
      <c r="B53" s="48" t="s">
        <v>26</v>
      </c>
      <c r="C53" s="48" t="s">
        <v>8</v>
      </c>
      <c r="D53" s="48" t="s">
        <v>4</v>
      </c>
      <c r="E53" s="48" t="s">
        <v>178</v>
      </c>
      <c r="F53" s="48" t="s">
        <v>46</v>
      </c>
      <c r="G53" s="66">
        <v>198.7</v>
      </c>
      <c r="H53" s="66">
        <v>198.7</v>
      </c>
      <c r="I53" s="52">
        <f t="shared" si="0"/>
        <v>100</v>
      </c>
    </row>
    <row r="54" spans="1:9" s="51" customFormat="1" ht="39" customHeight="1">
      <c r="A54" s="65" t="s">
        <v>179</v>
      </c>
      <c r="B54" s="48" t="s">
        <v>26</v>
      </c>
      <c r="C54" s="48" t="s">
        <v>8</v>
      </c>
      <c r="D54" s="48" t="s">
        <v>4</v>
      </c>
      <c r="E54" s="48" t="s">
        <v>180</v>
      </c>
      <c r="F54" s="48" t="s">
        <v>50</v>
      </c>
      <c r="G54" s="66">
        <v>67</v>
      </c>
      <c r="H54" s="66">
        <v>67</v>
      </c>
      <c r="I54" s="52">
        <f t="shared" si="0"/>
        <v>100</v>
      </c>
    </row>
    <row r="55" spans="1:9" s="60" customFormat="1" ht="19.5" customHeight="1">
      <c r="A55" s="98" t="s">
        <v>19</v>
      </c>
      <c r="B55" s="48" t="s">
        <v>26</v>
      </c>
      <c r="C55" s="48" t="s">
        <v>8</v>
      </c>
      <c r="D55" s="48" t="s">
        <v>5</v>
      </c>
      <c r="E55" s="48"/>
      <c r="F55" s="48"/>
      <c r="G55" s="66">
        <f aca="true" t="shared" si="3" ref="G55:H57">G56</f>
        <v>963.64</v>
      </c>
      <c r="H55" s="66">
        <f t="shared" si="3"/>
        <v>961.23</v>
      </c>
      <c r="I55" s="52">
        <f t="shared" si="0"/>
        <v>99.74990660412602</v>
      </c>
    </row>
    <row r="56" spans="1:9" s="60" customFormat="1" ht="51" customHeight="1">
      <c r="A56" s="56" t="s">
        <v>160</v>
      </c>
      <c r="B56" s="48" t="s">
        <v>26</v>
      </c>
      <c r="C56" s="48" t="s">
        <v>8</v>
      </c>
      <c r="D56" s="48" t="s">
        <v>5</v>
      </c>
      <c r="E56" s="48" t="s">
        <v>161</v>
      </c>
      <c r="F56" s="48"/>
      <c r="G56" s="66">
        <f t="shared" si="3"/>
        <v>963.64</v>
      </c>
      <c r="H56" s="66">
        <f t="shared" si="3"/>
        <v>961.23</v>
      </c>
      <c r="I56" s="52">
        <f t="shared" si="0"/>
        <v>99.74990660412602</v>
      </c>
    </row>
    <row r="57" spans="1:9" s="60" customFormat="1" ht="50.25" customHeight="1">
      <c r="A57" s="56" t="s">
        <v>167</v>
      </c>
      <c r="B57" s="48" t="s">
        <v>26</v>
      </c>
      <c r="C57" s="48" t="s">
        <v>8</v>
      </c>
      <c r="D57" s="48" t="s">
        <v>5</v>
      </c>
      <c r="E57" s="48" t="s">
        <v>168</v>
      </c>
      <c r="F57" s="48"/>
      <c r="G57" s="66">
        <f t="shared" si="3"/>
        <v>963.64</v>
      </c>
      <c r="H57" s="66">
        <f t="shared" si="3"/>
        <v>961.23</v>
      </c>
      <c r="I57" s="52">
        <f t="shared" si="0"/>
        <v>99.74990660412602</v>
      </c>
    </row>
    <row r="58" spans="1:9" s="60" customFormat="1" ht="92.25" customHeight="1">
      <c r="A58" s="98" t="s">
        <v>181</v>
      </c>
      <c r="B58" s="48" t="s">
        <v>26</v>
      </c>
      <c r="C58" s="48" t="s">
        <v>8</v>
      </c>
      <c r="D58" s="48" t="s">
        <v>5</v>
      </c>
      <c r="E58" s="48" t="s">
        <v>182</v>
      </c>
      <c r="F58" s="48"/>
      <c r="G58" s="66">
        <f>G59+G60</f>
        <v>963.64</v>
      </c>
      <c r="H58" s="66">
        <f>H59+H60</f>
        <v>961.23</v>
      </c>
      <c r="I58" s="52">
        <f t="shared" si="0"/>
        <v>99.74990660412602</v>
      </c>
    </row>
    <row r="59" spans="1:9" s="60" customFormat="1" ht="59.25" customHeight="1">
      <c r="A59" s="54" t="s">
        <v>72</v>
      </c>
      <c r="B59" s="48" t="s">
        <v>26</v>
      </c>
      <c r="C59" s="48" t="s">
        <v>8</v>
      </c>
      <c r="D59" s="48" t="s">
        <v>5</v>
      </c>
      <c r="E59" s="48" t="s">
        <v>182</v>
      </c>
      <c r="F59" s="48" t="s">
        <v>39</v>
      </c>
      <c r="G59" s="66">
        <v>188.48</v>
      </c>
      <c r="H59" s="66">
        <v>188.48</v>
      </c>
      <c r="I59" s="52">
        <f t="shared" si="0"/>
        <v>100</v>
      </c>
    </row>
    <row r="60" spans="1:9" s="60" customFormat="1" ht="47.25" customHeight="1">
      <c r="A60" s="65" t="s">
        <v>74</v>
      </c>
      <c r="B60" s="48" t="s">
        <v>26</v>
      </c>
      <c r="C60" s="48" t="s">
        <v>8</v>
      </c>
      <c r="D60" s="48" t="s">
        <v>5</v>
      </c>
      <c r="E60" s="48" t="s">
        <v>182</v>
      </c>
      <c r="F60" s="48">
        <v>244</v>
      </c>
      <c r="G60" s="66">
        <v>775.16</v>
      </c>
      <c r="H60" s="66">
        <v>772.75</v>
      </c>
      <c r="I60" s="52">
        <f t="shared" si="0"/>
        <v>99.68909644460498</v>
      </c>
    </row>
    <row r="61" spans="1:9" s="60" customFormat="1" ht="33" customHeight="1" hidden="1">
      <c r="A61" s="65" t="s">
        <v>24</v>
      </c>
      <c r="B61" s="48" t="s">
        <v>26</v>
      </c>
      <c r="C61" s="48" t="s">
        <v>8</v>
      </c>
      <c r="D61" s="48" t="s">
        <v>8</v>
      </c>
      <c r="E61" s="48"/>
      <c r="F61" s="48"/>
      <c r="G61" s="66">
        <v>0</v>
      </c>
      <c r="H61" s="66">
        <f>H62</f>
        <v>0</v>
      </c>
      <c r="I61" s="52" t="e">
        <f t="shared" si="0"/>
        <v>#DIV/0!</v>
      </c>
    </row>
    <row r="62" spans="1:9" s="60" customFormat="1" ht="52.5" customHeight="1" hidden="1">
      <c r="A62" s="56" t="s">
        <v>167</v>
      </c>
      <c r="B62" s="48" t="s">
        <v>26</v>
      </c>
      <c r="C62" s="48" t="s">
        <v>8</v>
      </c>
      <c r="D62" s="48" t="s">
        <v>8</v>
      </c>
      <c r="E62" s="48" t="s">
        <v>168</v>
      </c>
      <c r="F62" s="48"/>
      <c r="G62" s="66">
        <v>0</v>
      </c>
      <c r="H62" s="66">
        <f>H63</f>
        <v>0</v>
      </c>
      <c r="I62" s="52" t="e">
        <f t="shared" si="0"/>
        <v>#DIV/0!</v>
      </c>
    </row>
    <row r="63" spans="1:10" s="60" customFormat="1" ht="91.5" customHeight="1" hidden="1">
      <c r="A63" s="98" t="s">
        <v>181</v>
      </c>
      <c r="B63" s="48" t="s">
        <v>26</v>
      </c>
      <c r="C63" s="48" t="s">
        <v>8</v>
      </c>
      <c r="D63" s="48" t="s">
        <v>8</v>
      </c>
      <c r="E63" s="48" t="s">
        <v>182</v>
      </c>
      <c r="F63" s="103"/>
      <c r="G63" s="104">
        <v>0</v>
      </c>
      <c r="H63" s="104">
        <f>H64</f>
        <v>0</v>
      </c>
      <c r="I63" s="52" t="e">
        <f t="shared" si="0"/>
        <v>#DIV/0!</v>
      </c>
      <c r="J63" s="60" t="s">
        <v>53</v>
      </c>
    </row>
    <row r="64" spans="1:9" s="60" customFormat="1" ht="9" customHeight="1" hidden="1">
      <c r="A64" s="54" t="s">
        <v>72</v>
      </c>
      <c r="B64" s="48" t="s">
        <v>26</v>
      </c>
      <c r="C64" s="48" t="s">
        <v>8</v>
      </c>
      <c r="D64" s="48" t="s">
        <v>8</v>
      </c>
      <c r="E64" s="48" t="s">
        <v>182</v>
      </c>
      <c r="F64" s="48" t="s">
        <v>39</v>
      </c>
      <c r="G64" s="66">
        <v>0</v>
      </c>
      <c r="H64" s="66">
        <v>0</v>
      </c>
      <c r="I64" s="52" t="e">
        <f t="shared" si="0"/>
        <v>#DIV/0!</v>
      </c>
    </row>
    <row r="65" spans="1:9" s="51" customFormat="1" ht="18.75" customHeight="1">
      <c r="A65" s="64" t="s">
        <v>27</v>
      </c>
      <c r="B65" s="73" t="s">
        <v>26</v>
      </c>
      <c r="C65" s="105" t="s">
        <v>7</v>
      </c>
      <c r="D65" s="105"/>
      <c r="E65" s="105"/>
      <c r="F65" s="105"/>
      <c r="G65" s="106">
        <f aca="true" t="shared" si="4" ref="G65:H68">G66</f>
        <v>594.1600000000001</v>
      </c>
      <c r="H65" s="100">
        <f t="shared" si="4"/>
        <v>594.1500000000001</v>
      </c>
      <c r="I65" s="52">
        <f t="shared" si="0"/>
        <v>99.99831695166286</v>
      </c>
    </row>
    <row r="66" spans="1:9" s="60" customFormat="1" ht="18" customHeight="1">
      <c r="A66" s="54" t="s">
        <v>17</v>
      </c>
      <c r="B66" s="48" t="s">
        <v>26</v>
      </c>
      <c r="C66" s="107" t="s">
        <v>7</v>
      </c>
      <c r="D66" s="107" t="s">
        <v>7</v>
      </c>
      <c r="E66" s="107"/>
      <c r="F66" s="107"/>
      <c r="G66" s="108">
        <f t="shared" si="4"/>
        <v>594.1600000000001</v>
      </c>
      <c r="H66" s="108">
        <f t="shared" si="4"/>
        <v>594.1500000000001</v>
      </c>
      <c r="I66" s="52">
        <f t="shared" si="0"/>
        <v>99.99831695166286</v>
      </c>
    </row>
    <row r="67" spans="1:9" s="60" customFormat="1" ht="49.5" customHeight="1">
      <c r="A67" s="56" t="s">
        <v>160</v>
      </c>
      <c r="B67" s="48" t="s">
        <v>26</v>
      </c>
      <c r="C67" s="48" t="s">
        <v>7</v>
      </c>
      <c r="D67" s="48" t="s">
        <v>7</v>
      </c>
      <c r="E67" s="48" t="s">
        <v>161</v>
      </c>
      <c r="F67" s="107"/>
      <c r="G67" s="108">
        <f t="shared" si="4"/>
        <v>594.1600000000001</v>
      </c>
      <c r="H67" s="66">
        <f t="shared" si="4"/>
        <v>594.1500000000001</v>
      </c>
      <c r="I67" s="52">
        <f t="shared" si="0"/>
        <v>99.99831695166286</v>
      </c>
    </row>
    <row r="68" spans="1:9" s="60" customFormat="1" ht="53.25" customHeight="1">
      <c r="A68" s="56" t="s">
        <v>183</v>
      </c>
      <c r="B68" s="48" t="s">
        <v>26</v>
      </c>
      <c r="C68" s="107" t="s">
        <v>7</v>
      </c>
      <c r="D68" s="107" t="s">
        <v>7</v>
      </c>
      <c r="E68" s="48" t="s">
        <v>184</v>
      </c>
      <c r="F68" s="107"/>
      <c r="G68" s="108">
        <f t="shared" si="4"/>
        <v>594.1600000000001</v>
      </c>
      <c r="H68" s="66">
        <f t="shared" si="4"/>
        <v>594.1500000000001</v>
      </c>
      <c r="I68" s="52">
        <f t="shared" si="0"/>
        <v>99.99831695166286</v>
      </c>
    </row>
    <row r="69" spans="1:9" s="60" customFormat="1" ht="99.75" customHeight="1">
      <c r="A69" s="54" t="s">
        <v>185</v>
      </c>
      <c r="B69" s="48" t="s">
        <v>26</v>
      </c>
      <c r="C69" s="107" t="s">
        <v>7</v>
      </c>
      <c r="D69" s="107" t="s">
        <v>7</v>
      </c>
      <c r="E69" s="107" t="s">
        <v>186</v>
      </c>
      <c r="F69" s="107"/>
      <c r="G69" s="108">
        <f>G70+G71+G72+G73</f>
        <v>594.1600000000001</v>
      </c>
      <c r="H69" s="108">
        <f>H70+H71+H72+H73</f>
        <v>594.1500000000001</v>
      </c>
      <c r="I69" s="52">
        <f t="shared" si="0"/>
        <v>99.99831695166286</v>
      </c>
    </row>
    <row r="70" spans="1:9" s="60" customFormat="1" ht="49.5" customHeight="1">
      <c r="A70" s="67" t="s">
        <v>72</v>
      </c>
      <c r="B70" s="48" t="s">
        <v>26</v>
      </c>
      <c r="C70" s="107" t="s">
        <v>7</v>
      </c>
      <c r="D70" s="107" t="s">
        <v>7</v>
      </c>
      <c r="E70" s="107" t="s">
        <v>186</v>
      </c>
      <c r="F70" s="107" t="s">
        <v>39</v>
      </c>
      <c r="G70" s="108">
        <v>148.69</v>
      </c>
      <c r="H70" s="66">
        <v>148.69</v>
      </c>
      <c r="I70" s="52">
        <f t="shared" si="0"/>
        <v>100</v>
      </c>
    </row>
    <row r="71" spans="1:9" s="60" customFormat="1" ht="54" customHeight="1">
      <c r="A71" s="65" t="s">
        <v>74</v>
      </c>
      <c r="B71" s="48" t="s">
        <v>26</v>
      </c>
      <c r="C71" s="107" t="s">
        <v>7</v>
      </c>
      <c r="D71" s="107" t="s">
        <v>7</v>
      </c>
      <c r="E71" s="107" t="s">
        <v>186</v>
      </c>
      <c r="F71" s="107" t="s">
        <v>42</v>
      </c>
      <c r="G71" s="108">
        <v>183.57</v>
      </c>
      <c r="H71" s="66">
        <v>183.56</v>
      </c>
      <c r="I71" s="52">
        <f t="shared" si="0"/>
        <v>99.99455248678979</v>
      </c>
    </row>
    <row r="72" spans="1:9" s="60" customFormat="1" ht="36.75" customHeight="1">
      <c r="A72" s="39" t="s">
        <v>45</v>
      </c>
      <c r="B72" s="48" t="s">
        <v>26</v>
      </c>
      <c r="C72" s="107" t="s">
        <v>7</v>
      </c>
      <c r="D72" s="107" t="s">
        <v>7</v>
      </c>
      <c r="E72" s="107" t="s">
        <v>186</v>
      </c>
      <c r="F72" s="107" t="s">
        <v>46</v>
      </c>
      <c r="G72" s="108">
        <v>261.2</v>
      </c>
      <c r="H72" s="66">
        <v>261.2</v>
      </c>
      <c r="I72" s="52">
        <f t="shared" si="0"/>
        <v>100</v>
      </c>
    </row>
    <row r="73" spans="1:9" s="60" customFormat="1" ht="32.25" customHeight="1">
      <c r="A73" s="109" t="s">
        <v>47</v>
      </c>
      <c r="B73" s="48" t="s">
        <v>26</v>
      </c>
      <c r="C73" s="107" t="s">
        <v>7</v>
      </c>
      <c r="D73" s="107" t="s">
        <v>7</v>
      </c>
      <c r="E73" s="107" t="s">
        <v>186</v>
      </c>
      <c r="F73" s="107" t="s">
        <v>48</v>
      </c>
      <c r="G73" s="108">
        <v>0.7</v>
      </c>
      <c r="H73" s="66">
        <v>0.7</v>
      </c>
      <c r="I73" s="52">
        <f t="shared" si="0"/>
        <v>100</v>
      </c>
    </row>
    <row r="74" spans="1:9" s="51" customFormat="1" ht="22.5" customHeight="1">
      <c r="A74" s="99" t="s">
        <v>187</v>
      </c>
      <c r="B74" s="73" t="s">
        <v>26</v>
      </c>
      <c r="C74" s="73" t="s">
        <v>9</v>
      </c>
      <c r="D74" s="73"/>
      <c r="E74" s="73"/>
      <c r="F74" s="73"/>
      <c r="G74" s="100">
        <f>G75</f>
        <v>2285.34</v>
      </c>
      <c r="H74" s="100">
        <f>H75</f>
        <v>2285.34</v>
      </c>
      <c r="I74" s="52">
        <f aca="true" t="shared" si="5" ref="I74:I90">H74/G74*100</f>
        <v>100</v>
      </c>
    </row>
    <row r="75" spans="1:9" s="60" customFormat="1" ht="15.75">
      <c r="A75" s="98" t="s">
        <v>13</v>
      </c>
      <c r="B75" s="48" t="s">
        <v>26</v>
      </c>
      <c r="C75" s="48" t="s">
        <v>9</v>
      </c>
      <c r="D75" s="48" t="s">
        <v>3</v>
      </c>
      <c r="E75" s="48"/>
      <c r="F75" s="48"/>
      <c r="G75" s="66">
        <f>G76+G82</f>
        <v>2285.34</v>
      </c>
      <c r="H75" s="66">
        <f>H76+H82</f>
        <v>2285.34</v>
      </c>
      <c r="I75" s="52">
        <f t="shared" si="5"/>
        <v>100</v>
      </c>
    </row>
    <row r="76" spans="1:9" s="60" customFormat="1" ht="48" customHeight="1">
      <c r="A76" s="56" t="s">
        <v>160</v>
      </c>
      <c r="B76" s="48" t="s">
        <v>26</v>
      </c>
      <c r="C76" s="48" t="s">
        <v>9</v>
      </c>
      <c r="D76" s="48" t="s">
        <v>3</v>
      </c>
      <c r="E76" s="48" t="s">
        <v>161</v>
      </c>
      <c r="F76" s="48"/>
      <c r="G76" s="66">
        <f>G77</f>
        <v>2085.34</v>
      </c>
      <c r="H76" s="66">
        <f>H77</f>
        <v>2085.34</v>
      </c>
      <c r="I76" s="52">
        <f t="shared" si="5"/>
        <v>100</v>
      </c>
    </row>
    <row r="77" spans="1:9" s="60" customFormat="1" ht="54.75" customHeight="1">
      <c r="A77" s="56" t="s">
        <v>183</v>
      </c>
      <c r="B77" s="48" t="s">
        <v>26</v>
      </c>
      <c r="C77" s="48" t="s">
        <v>9</v>
      </c>
      <c r="D77" s="48" t="s">
        <v>3</v>
      </c>
      <c r="E77" s="48" t="s">
        <v>184</v>
      </c>
      <c r="F77" s="48"/>
      <c r="G77" s="66">
        <f>G78+G80</f>
        <v>2085.34</v>
      </c>
      <c r="H77" s="66">
        <f>H78+H80</f>
        <v>2085.34</v>
      </c>
      <c r="I77" s="52">
        <f t="shared" si="5"/>
        <v>100</v>
      </c>
    </row>
    <row r="78" spans="1:9" s="60" customFormat="1" ht="56.25" customHeight="1">
      <c r="A78" s="110" t="s">
        <v>188</v>
      </c>
      <c r="B78" s="48" t="s">
        <v>26</v>
      </c>
      <c r="C78" s="48" t="s">
        <v>9</v>
      </c>
      <c r="D78" s="48" t="s">
        <v>3</v>
      </c>
      <c r="E78" s="48" t="s">
        <v>189</v>
      </c>
      <c r="F78" s="48"/>
      <c r="G78" s="66">
        <f>G79</f>
        <v>52.08</v>
      </c>
      <c r="H78" s="66">
        <f>H79</f>
        <v>52.08</v>
      </c>
      <c r="I78" s="52">
        <f t="shared" si="5"/>
        <v>100</v>
      </c>
    </row>
    <row r="79" spans="1:9" s="60" customFormat="1" ht="76.5" customHeight="1">
      <c r="A79" s="68" t="s">
        <v>190</v>
      </c>
      <c r="B79" s="48" t="s">
        <v>26</v>
      </c>
      <c r="C79" s="48" t="s">
        <v>9</v>
      </c>
      <c r="D79" s="48" t="s">
        <v>3</v>
      </c>
      <c r="E79" s="48" t="s">
        <v>189</v>
      </c>
      <c r="F79" s="48" t="s">
        <v>81</v>
      </c>
      <c r="G79" s="66">
        <v>52.08</v>
      </c>
      <c r="H79" s="66">
        <v>52.08</v>
      </c>
      <c r="I79" s="52">
        <f t="shared" si="5"/>
        <v>100</v>
      </c>
    </row>
    <row r="80" spans="1:9" s="60" customFormat="1" ht="96" customHeight="1">
      <c r="A80" s="98" t="s">
        <v>191</v>
      </c>
      <c r="B80" s="48" t="s">
        <v>26</v>
      </c>
      <c r="C80" s="48" t="s">
        <v>9</v>
      </c>
      <c r="D80" s="48" t="s">
        <v>3</v>
      </c>
      <c r="E80" s="48" t="s">
        <v>192</v>
      </c>
      <c r="F80" s="48"/>
      <c r="G80" s="66">
        <f>G81</f>
        <v>2033.26</v>
      </c>
      <c r="H80" s="66">
        <f>H81</f>
        <v>2033.26</v>
      </c>
      <c r="I80" s="52">
        <f t="shared" si="5"/>
        <v>100</v>
      </c>
    </row>
    <row r="81" spans="1:9" s="60" customFormat="1" ht="52.5" customHeight="1">
      <c r="A81" s="65" t="s">
        <v>193</v>
      </c>
      <c r="B81" s="48" t="s">
        <v>26</v>
      </c>
      <c r="C81" s="48" t="s">
        <v>9</v>
      </c>
      <c r="D81" s="48" t="s">
        <v>3</v>
      </c>
      <c r="E81" s="48" t="s">
        <v>192</v>
      </c>
      <c r="F81" s="48" t="s">
        <v>81</v>
      </c>
      <c r="G81" s="66">
        <v>2033.26</v>
      </c>
      <c r="H81" s="66">
        <v>2033.26</v>
      </c>
      <c r="I81" s="52">
        <f t="shared" si="5"/>
        <v>100</v>
      </c>
    </row>
    <row r="82" spans="1:9" s="60" customFormat="1" ht="30" customHeight="1">
      <c r="A82" s="98" t="s">
        <v>154</v>
      </c>
      <c r="B82" s="48" t="s">
        <v>26</v>
      </c>
      <c r="C82" s="48" t="s">
        <v>9</v>
      </c>
      <c r="D82" s="48" t="s">
        <v>3</v>
      </c>
      <c r="E82" s="48" t="s">
        <v>155</v>
      </c>
      <c r="F82" s="111"/>
      <c r="G82" s="112">
        <v>200</v>
      </c>
      <c r="H82" s="112">
        <f>H83</f>
        <v>200</v>
      </c>
      <c r="I82" s="52">
        <f t="shared" si="5"/>
        <v>100</v>
      </c>
    </row>
    <row r="83" spans="1:9" s="60" customFormat="1" ht="66.75" customHeight="1">
      <c r="A83" s="110" t="s">
        <v>194</v>
      </c>
      <c r="B83" s="48" t="s">
        <v>26</v>
      </c>
      <c r="C83" s="48" t="s">
        <v>9</v>
      </c>
      <c r="D83" s="48" t="s">
        <v>3</v>
      </c>
      <c r="E83" s="111" t="s">
        <v>195</v>
      </c>
      <c r="F83" s="111"/>
      <c r="G83" s="112">
        <v>200</v>
      </c>
      <c r="H83" s="112">
        <f>H84</f>
        <v>200</v>
      </c>
      <c r="I83" s="52">
        <f t="shared" si="5"/>
        <v>100</v>
      </c>
    </row>
    <row r="84" spans="1:9" s="60" customFormat="1" ht="52.5" customHeight="1">
      <c r="A84" s="69" t="s">
        <v>196</v>
      </c>
      <c r="B84" s="48" t="s">
        <v>26</v>
      </c>
      <c r="C84" s="48" t="s">
        <v>9</v>
      </c>
      <c r="D84" s="48" t="s">
        <v>3</v>
      </c>
      <c r="E84" s="111" t="s">
        <v>195</v>
      </c>
      <c r="F84" s="111" t="s">
        <v>80</v>
      </c>
      <c r="G84" s="112">
        <v>200</v>
      </c>
      <c r="H84" s="112">
        <v>200</v>
      </c>
      <c r="I84" s="52">
        <f t="shared" si="5"/>
        <v>100</v>
      </c>
    </row>
    <row r="85" spans="1:9" s="60" customFormat="1" ht="25.5" customHeight="1">
      <c r="A85" s="70" t="s">
        <v>51</v>
      </c>
      <c r="B85" s="73" t="s">
        <v>26</v>
      </c>
      <c r="C85" s="73" t="s">
        <v>10</v>
      </c>
      <c r="D85" s="73"/>
      <c r="E85" s="113"/>
      <c r="F85" s="113"/>
      <c r="G85" s="114">
        <f aca="true" t="shared" si="6" ref="G85:H88">G86</f>
        <v>205.37</v>
      </c>
      <c r="H85" s="114">
        <f t="shared" si="6"/>
        <v>205.37</v>
      </c>
      <c r="I85" s="52">
        <f t="shared" si="5"/>
        <v>100</v>
      </c>
    </row>
    <row r="86" spans="1:9" s="60" customFormat="1" ht="31.5" customHeight="1">
      <c r="A86" s="72" t="s">
        <v>52</v>
      </c>
      <c r="B86" s="48" t="s">
        <v>26</v>
      </c>
      <c r="C86" s="48" t="s">
        <v>10</v>
      </c>
      <c r="D86" s="48" t="s">
        <v>8</v>
      </c>
      <c r="E86" s="111"/>
      <c r="F86" s="111"/>
      <c r="G86" s="112">
        <f t="shared" si="6"/>
        <v>205.37</v>
      </c>
      <c r="H86" s="112">
        <f t="shared" si="6"/>
        <v>205.37</v>
      </c>
      <c r="I86" s="52">
        <f t="shared" si="5"/>
        <v>100</v>
      </c>
    </row>
    <row r="87" spans="1:9" s="60" customFormat="1" ht="52.5" customHeight="1">
      <c r="A87" s="56" t="s">
        <v>160</v>
      </c>
      <c r="B87" s="48" t="s">
        <v>26</v>
      </c>
      <c r="C87" s="48" t="s">
        <v>10</v>
      </c>
      <c r="D87" s="48" t="s">
        <v>8</v>
      </c>
      <c r="E87" s="48" t="s">
        <v>161</v>
      </c>
      <c r="F87" s="111"/>
      <c r="G87" s="112">
        <f t="shared" si="6"/>
        <v>205.37</v>
      </c>
      <c r="H87" s="112">
        <f t="shared" si="6"/>
        <v>205.37</v>
      </c>
      <c r="I87" s="52">
        <f t="shared" si="5"/>
        <v>100</v>
      </c>
    </row>
    <row r="88" spans="1:9" s="60" customFormat="1" ht="52.5" customHeight="1">
      <c r="A88" s="56" t="s">
        <v>183</v>
      </c>
      <c r="B88" s="48" t="s">
        <v>26</v>
      </c>
      <c r="C88" s="48" t="s">
        <v>10</v>
      </c>
      <c r="D88" s="48" t="s">
        <v>8</v>
      </c>
      <c r="E88" s="48" t="s">
        <v>184</v>
      </c>
      <c r="F88" s="111"/>
      <c r="G88" s="112">
        <f t="shared" si="6"/>
        <v>205.37</v>
      </c>
      <c r="H88" s="112">
        <f t="shared" si="6"/>
        <v>205.37</v>
      </c>
      <c r="I88" s="52">
        <f t="shared" si="5"/>
        <v>100</v>
      </c>
    </row>
    <row r="89" spans="1:9" s="60" customFormat="1" ht="103.5" customHeight="1">
      <c r="A89" s="98" t="s">
        <v>197</v>
      </c>
      <c r="B89" s="48" t="s">
        <v>26</v>
      </c>
      <c r="C89" s="48" t="s">
        <v>10</v>
      </c>
      <c r="D89" s="48" t="s">
        <v>8</v>
      </c>
      <c r="E89" s="48" t="s">
        <v>198</v>
      </c>
      <c r="F89" s="48" t="s">
        <v>81</v>
      </c>
      <c r="G89" s="112">
        <v>205.37</v>
      </c>
      <c r="H89" s="112">
        <v>205.37</v>
      </c>
      <c r="I89" s="52">
        <f t="shared" si="5"/>
        <v>100</v>
      </c>
    </row>
    <row r="90" spans="1:9" s="60" customFormat="1" ht="15.75">
      <c r="A90" s="131" t="s">
        <v>206</v>
      </c>
      <c r="B90" s="131"/>
      <c r="C90" s="131"/>
      <c r="D90" s="131"/>
      <c r="E90" s="131"/>
      <c r="F90" s="71"/>
      <c r="G90" s="71">
        <f>G9</f>
        <v>10276.6</v>
      </c>
      <c r="H90" s="71">
        <f>H9</f>
        <v>10190.52</v>
      </c>
      <c r="I90" s="53">
        <f t="shared" si="5"/>
        <v>99.1623688768659</v>
      </c>
    </row>
    <row r="91" spans="1:9" ht="27" customHeight="1" hidden="1">
      <c r="A91" s="75" t="s">
        <v>26</v>
      </c>
      <c r="B91" s="14" t="s">
        <v>9</v>
      </c>
      <c r="C91" s="14" t="s">
        <v>3</v>
      </c>
      <c r="D91" s="14" t="s">
        <v>21</v>
      </c>
      <c r="E91" s="14" t="s">
        <v>48</v>
      </c>
      <c r="F91" s="76">
        <v>0</v>
      </c>
      <c r="G91" s="21"/>
      <c r="H91" s="77" t="e">
        <f>G91/F91*100</f>
        <v>#DIV/0!</v>
      </c>
      <c r="I91" s="20"/>
    </row>
    <row r="92" spans="1:58" s="82" customFormat="1" ht="18.75" customHeight="1">
      <c r="A92" s="78"/>
      <c r="B92" s="79"/>
      <c r="C92" s="79"/>
      <c r="D92" s="79"/>
      <c r="E92" s="79"/>
      <c r="F92" s="80"/>
      <c r="G92" s="80"/>
      <c r="H92" s="81"/>
      <c r="I92" s="20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</row>
    <row r="93" spans="1:58" s="85" customFormat="1" ht="29.25" customHeight="1">
      <c r="A93" s="78"/>
      <c r="B93" s="79"/>
      <c r="C93" s="79"/>
      <c r="D93" s="79"/>
      <c r="E93" s="79"/>
      <c r="F93" s="80"/>
      <c r="G93" s="80"/>
      <c r="H93" s="81"/>
      <c r="I93" s="20"/>
      <c r="J93" s="83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</row>
    <row r="94" spans="1:58" s="85" customFormat="1" ht="42" customHeight="1">
      <c r="A94" s="78"/>
      <c r="B94" s="79"/>
      <c r="C94" s="79"/>
      <c r="D94" s="79"/>
      <c r="E94" s="79"/>
      <c r="F94" s="80"/>
      <c r="G94" s="86"/>
      <c r="H94" s="81"/>
      <c r="I94" s="20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</row>
    <row r="95" spans="1:58" s="85" customFormat="1" ht="42.75" customHeight="1">
      <c r="A95" s="78"/>
      <c r="B95" s="79"/>
      <c r="C95" s="79"/>
      <c r="D95" s="79"/>
      <c r="E95" s="79"/>
      <c r="F95" s="80"/>
      <c r="G95" s="86"/>
      <c r="H95" s="81"/>
      <c r="I95" s="20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</row>
    <row r="96" spans="1:58" s="82" customFormat="1" ht="36.75" customHeight="1">
      <c r="A96" s="78"/>
      <c r="B96" s="79"/>
      <c r="C96" s="79"/>
      <c r="D96" s="79"/>
      <c r="E96" s="79"/>
      <c r="F96" s="80"/>
      <c r="G96" s="86"/>
      <c r="H96" s="81"/>
      <c r="I96" s="20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</row>
    <row r="97" spans="1:58" s="82" customFormat="1" ht="33" customHeight="1">
      <c r="A97" s="78"/>
      <c r="B97" s="79"/>
      <c r="C97" s="79"/>
      <c r="D97" s="79"/>
      <c r="E97" s="79"/>
      <c r="F97" s="80"/>
      <c r="G97" s="86"/>
      <c r="H97" s="81"/>
      <c r="I97" s="20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</row>
    <row r="98" spans="1:58" s="82" customFormat="1" ht="27" customHeight="1" hidden="1">
      <c r="A98" s="78"/>
      <c r="B98" s="79"/>
      <c r="C98" s="79"/>
      <c r="D98" s="79"/>
      <c r="E98" s="79"/>
      <c r="F98" s="80"/>
      <c r="G98" s="86"/>
      <c r="H98" s="81"/>
      <c r="I98" s="20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</row>
    <row r="99" spans="1:58" s="82" customFormat="1" ht="27" customHeight="1">
      <c r="A99" s="78"/>
      <c r="B99" s="79"/>
      <c r="C99" s="79"/>
      <c r="D99" s="79"/>
      <c r="E99" s="79"/>
      <c r="F99" s="80"/>
      <c r="G99" s="86"/>
      <c r="H99" s="81"/>
      <c r="I99" s="20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</row>
    <row r="100" spans="1:58" s="82" customFormat="1" ht="37.5" customHeight="1">
      <c r="A100" s="78"/>
      <c r="B100" s="79"/>
      <c r="C100" s="79"/>
      <c r="D100" s="79"/>
      <c r="E100" s="79"/>
      <c r="F100" s="80"/>
      <c r="G100" s="80"/>
      <c r="H100" s="81"/>
      <c r="I100" s="20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</row>
    <row r="101" spans="1:58" s="82" customFormat="1" ht="33.75" customHeight="1">
      <c r="A101" s="78"/>
      <c r="B101" s="79"/>
      <c r="C101" s="79"/>
      <c r="D101" s="79"/>
      <c r="E101" s="79"/>
      <c r="F101" s="80"/>
      <c r="G101" s="80"/>
      <c r="H101" s="81"/>
      <c r="I101" s="20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</row>
    <row r="102" spans="1:58" s="82" customFormat="1" ht="42" customHeight="1">
      <c r="A102" s="78"/>
      <c r="B102" s="79"/>
      <c r="C102" s="79"/>
      <c r="D102" s="79"/>
      <c r="E102" s="79"/>
      <c r="F102" s="80"/>
      <c r="G102" s="86"/>
      <c r="H102" s="81"/>
      <c r="I102" s="20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</row>
    <row r="103" spans="1:58" s="82" customFormat="1" ht="28.5" customHeight="1">
      <c r="A103" s="78"/>
      <c r="B103" s="79"/>
      <c r="C103" s="79"/>
      <c r="D103" s="79"/>
      <c r="E103" s="79"/>
      <c r="F103" s="80"/>
      <c r="G103" s="86"/>
      <c r="H103" s="81"/>
      <c r="I103" s="20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</row>
    <row r="104" spans="1:58" s="82" customFormat="1" ht="27" customHeight="1">
      <c r="A104" s="87"/>
      <c r="B104" s="88"/>
      <c r="C104" s="88"/>
      <c r="D104" s="88"/>
      <c r="E104" s="88"/>
      <c r="F104" s="89"/>
      <c r="G104" s="89"/>
      <c r="H104" s="90"/>
      <c r="I104" s="20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</row>
    <row r="105" spans="1:58" s="91" customFormat="1" ht="28.5" customHeight="1">
      <c r="A105" s="78"/>
      <c r="B105" s="79"/>
      <c r="C105" s="79"/>
      <c r="D105" s="79"/>
      <c r="E105" s="79"/>
      <c r="F105" s="80"/>
      <c r="G105" s="80"/>
      <c r="H105" s="81"/>
      <c r="I105" s="20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</row>
    <row r="106" spans="1:58" s="82" customFormat="1" ht="30.75" customHeight="1">
      <c r="A106" s="78"/>
      <c r="B106" s="79"/>
      <c r="C106" s="79"/>
      <c r="D106" s="79"/>
      <c r="E106" s="79"/>
      <c r="F106" s="80"/>
      <c r="G106" s="80"/>
      <c r="H106" s="81"/>
      <c r="I106" s="20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</row>
    <row r="107" spans="1:58" s="82" customFormat="1" ht="30.75" customHeight="1">
      <c r="A107" s="78"/>
      <c r="B107" s="79"/>
      <c r="C107" s="79"/>
      <c r="D107" s="79"/>
      <c r="E107" s="79"/>
      <c r="F107" s="80"/>
      <c r="G107" s="80"/>
      <c r="H107" s="81"/>
      <c r="I107" s="20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</row>
    <row r="108" spans="1:58" s="82" customFormat="1" ht="41.25" customHeight="1">
      <c r="A108" s="78"/>
      <c r="B108" s="79"/>
      <c r="C108" s="79"/>
      <c r="D108" s="79"/>
      <c r="E108" s="79"/>
      <c r="F108" s="80"/>
      <c r="G108" s="86"/>
      <c r="H108" s="81"/>
      <c r="I108" s="20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</row>
    <row r="109" spans="1:58" s="82" customFormat="1" ht="17.25" customHeight="1">
      <c r="A109" s="87"/>
      <c r="B109" s="88"/>
      <c r="C109" s="88"/>
      <c r="D109" s="88"/>
      <c r="E109" s="88"/>
      <c r="F109" s="89"/>
      <c r="G109" s="89"/>
      <c r="H109" s="90"/>
      <c r="I109" s="20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</row>
    <row r="110" spans="1:58" s="82" customFormat="1" ht="23.25" customHeight="1">
      <c r="A110" s="78"/>
      <c r="B110" s="79"/>
      <c r="C110" s="79"/>
      <c r="D110" s="79"/>
      <c r="E110" s="79"/>
      <c r="F110" s="80"/>
      <c r="G110" s="80"/>
      <c r="H110" s="81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</row>
    <row r="111" spans="1:58" s="82" customFormat="1" ht="32.25" customHeight="1">
      <c r="A111" s="92"/>
      <c r="B111" s="92"/>
      <c r="C111" s="92"/>
      <c r="D111" s="93"/>
      <c r="E111" s="79"/>
      <c r="F111" s="80"/>
      <c r="G111" s="80"/>
      <c r="H111" s="81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</row>
    <row r="112" spans="1:58" s="82" customFormat="1" ht="34.5" customHeight="1">
      <c r="A112" s="78"/>
      <c r="B112" s="79"/>
      <c r="C112" s="79"/>
      <c r="D112" s="79"/>
      <c r="E112" s="79"/>
      <c r="F112" s="80"/>
      <c r="G112" s="80"/>
      <c r="H112" s="81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</row>
    <row r="113" spans="1:58" s="82" customFormat="1" ht="45" customHeight="1">
      <c r="A113" s="78"/>
      <c r="B113" s="79"/>
      <c r="C113" s="79"/>
      <c r="D113" s="79"/>
      <c r="E113" s="79"/>
      <c r="F113" s="80"/>
      <c r="G113" s="86"/>
      <c r="H113" s="81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</row>
    <row r="114" spans="1:58" s="82" customFormat="1" ht="36" customHeight="1">
      <c r="A114" s="78"/>
      <c r="B114" s="79"/>
      <c r="C114" s="79"/>
      <c r="D114" s="79"/>
      <c r="E114" s="79"/>
      <c r="F114" s="80"/>
      <c r="G114" s="86"/>
      <c r="H114" s="81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</row>
    <row r="115" spans="1:58" s="82" customFormat="1" ht="21" customHeight="1" hidden="1">
      <c r="A115" s="78"/>
      <c r="B115" s="79"/>
      <c r="C115" s="79"/>
      <c r="D115" s="79"/>
      <c r="E115" s="79"/>
      <c r="F115" s="80"/>
      <c r="G115" s="80"/>
      <c r="H115" s="81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</row>
    <row r="116" spans="1:58" s="82" customFormat="1" ht="43.5" customHeight="1" hidden="1">
      <c r="A116" s="78"/>
      <c r="B116" s="79"/>
      <c r="C116" s="79"/>
      <c r="D116" s="79"/>
      <c r="E116" s="79"/>
      <c r="F116" s="80"/>
      <c r="G116" s="80"/>
      <c r="H116" s="81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</row>
    <row r="117" spans="1:58" s="82" customFormat="1" ht="30.75" customHeight="1" hidden="1">
      <c r="A117" s="78"/>
      <c r="B117" s="79"/>
      <c r="C117" s="79"/>
      <c r="D117" s="79"/>
      <c r="E117" s="79"/>
      <c r="F117" s="80"/>
      <c r="G117" s="86"/>
      <c r="H117" s="8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</row>
    <row r="118" spans="1:58" s="82" customFormat="1" ht="33.75" customHeight="1" hidden="1">
      <c r="A118" s="78"/>
      <c r="B118" s="79"/>
      <c r="C118" s="79"/>
      <c r="D118" s="79"/>
      <c r="E118" s="79"/>
      <c r="F118" s="80"/>
      <c r="G118" s="86"/>
      <c r="H118" s="8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</row>
    <row r="119" spans="1:58" s="82" customFormat="1" ht="17.25" customHeight="1">
      <c r="A119" s="87"/>
      <c r="B119" s="88"/>
      <c r="C119" s="88"/>
      <c r="D119" s="88"/>
      <c r="E119" s="88"/>
      <c r="F119" s="89"/>
      <c r="G119" s="22"/>
      <c r="H119" s="90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</row>
    <row r="120" spans="1:58" s="82" customFormat="1" ht="19.5" customHeight="1">
      <c r="A120" s="94"/>
      <c r="B120" s="94"/>
      <c r="C120" s="94"/>
      <c r="D120" s="94"/>
      <c r="E120" s="94"/>
      <c r="F120" s="95"/>
      <c r="G120" s="95"/>
      <c r="H120" s="96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</row>
    <row r="121" spans="8:58" s="82" customFormat="1" ht="12.75">
      <c r="H121" s="97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</row>
    <row r="122" spans="8:58" s="82" customFormat="1" ht="12.75">
      <c r="H122" s="97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</row>
    <row r="123" spans="8:58" s="82" customFormat="1" ht="12.75">
      <c r="H123" s="97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</row>
    <row r="124" spans="8:58" s="82" customFormat="1" ht="12.75">
      <c r="H124" s="97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</row>
    <row r="125" spans="8:58" s="82" customFormat="1" ht="12.75">
      <c r="H125" s="97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</row>
    <row r="126" spans="8:58" s="82" customFormat="1" ht="12.75">
      <c r="H126" s="97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</row>
    <row r="127" spans="8:58" s="82" customFormat="1" ht="12.75">
      <c r="H127" s="97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</row>
    <row r="128" spans="8:58" s="82" customFormat="1" ht="12.75">
      <c r="H128" s="97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</row>
    <row r="129" spans="8:58" s="82" customFormat="1" ht="12.75">
      <c r="H129" s="97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</row>
    <row r="130" spans="8:58" s="82" customFormat="1" ht="12.75">
      <c r="H130" s="97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</row>
    <row r="131" spans="8:58" s="82" customFormat="1" ht="12.75">
      <c r="H131" s="97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</row>
    <row r="132" spans="8:58" s="82" customFormat="1" ht="12.75">
      <c r="H132" s="97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</row>
    <row r="133" spans="8:58" s="82" customFormat="1" ht="12.75">
      <c r="H133" s="97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</row>
  </sheetData>
  <mergeCells count="12">
    <mergeCell ref="A1:D1"/>
    <mergeCell ref="A4:H4"/>
    <mergeCell ref="A90:E90"/>
    <mergeCell ref="A3:H3"/>
    <mergeCell ref="A6:A7"/>
    <mergeCell ref="B6:F6"/>
    <mergeCell ref="G6:G7"/>
    <mergeCell ref="H6:H7"/>
    <mergeCell ref="I6:I7"/>
    <mergeCell ref="H5:I5"/>
    <mergeCell ref="G1:I1"/>
    <mergeCell ref="G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2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52.875" style="12" customWidth="1"/>
    <col min="2" max="2" width="9.125" style="13" customWidth="1"/>
    <col min="3" max="3" width="8.375" style="13" customWidth="1"/>
    <col min="4" max="4" width="12.75390625" style="13" customWidth="1"/>
    <col min="5" max="5" width="11.25390625" style="13" customWidth="1"/>
    <col min="6" max="6" width="12.875" style="3" customWidth="1"/>
    <col min="7" max="16384" width="9.125" style="3" customWidth="1"/>
  </cols>
  <sheetData>
    <row r="1" spans="3:7" ht="100.5" customHeight="1">
      <c r="C1" s="142" t="s">
        <v>210</v>
      </c>
      <c r="D1" s="142"/>
      <c r="E1" s="142"/>
      <c r="F1" s="142"/>
      <c r="G1" s="10"/>
    </row>
    <row r="2" spans="3:7" ht="25.5" customHeight="1">
      <c r="C2" s="142" t="s">
        <v>222</v>
      </c>
      <c r="D2" s="142"/>
      <c r="E2" s="142"/>
      <c r="F2" s="142"/>
      <c r="G2" s="10"/>
    </row>
    <row r="3" spans="1:9" ht="58.5" customHeight="1">
      <c r="A3" s="139" t="s">
        <v>209</v>
      </c>
      <c r="B3" s="139"/>
      <c r="C3" s="139"/>
      <c r="D3" s="139"/>
      <c r="E3" s="139"/>
      <c r="F3" s="139"/>
      <c r="G3" s="23"/>
      <c r="H3" s="23"/>
      <c r="I3" s="23"/>
    </row>
    <row r="4" spans="1:6" ht="15">
      <c r="A4" s="4"/>
      <c r="B4" s="4"/>
      <c r="C4" s="4"/>
      <c r="D4" s="4"/>
      <c r="E4" s="4"/>
      <c r="F4" s="2" t="s">
        <v>211</v>
      </c>
    </row>
    <row r="5" spans="1:6" ht="47.25">
      <c r="A5" s="16" t="s">
        <v>36</v>
      </c>
      <c r="B5" s="16" t="s">
        <v>83</v>
      </c>
      <c r="C5" s="16" t="s">
        <v>84</v>
      </c>
      <c r="D5" s="115" t="s">
        <v>201</v>
      </c>
      <c r="E5" s="16" t="s">
        <v>202</v>
      </c>
      <c r="F5" s="16" t="s">
        <v>0</v>
      </c>
    </row>
    <row r="6" spans="1:6" ht="15.75">
      <c r="A6" s="16">
        <v>1</v>
      </c>
      <c r="B6" s="16">
        <v>2</v>
      </c>
      <c r="C6" s="16">
        <v>3</v>
      </c>
      <c r="D6" s="117">
        <v>4</v>
      </c>
      <c r="E6" s="16">
        <v>5</v>
      </c>
      <c r="F6" s="16">
        <v>6</v>
      </c>
    </row>
    <row r="7" spans="1:6" s="6" customFormat="1" ht="22.5" customHeight="1">
      <c r="A7" s="118" t="s">
        <v>2</v>
      </c>
      <c r="B7" s="137" t="s">
        <v>212</v>
      </c>
      <c r="C7" s="137"/>
      <c r="D7" s="18">
        <f>D8+D9+D10</f>
        <v>2953.16</v>
      </c>
      <c r="E7" s="18">
        <f>E8+E9+E10</f>
        <v>2928.16</v>
      </c>
      <c r="F7" s="18">
        <f aca="true" t="shared" si="0" ref="F7:F12">E7/D7*100</f>
        <v>99.15344918663398</v>
      </c>
    </row>
    <row r="8" spans="1:6" s="6" customFormat="1" ht="48.75" customHeight="1">
      <c r="A8" s="34" t="s">
        <v>71</v>
      </c>
      <c r="B8" s="38" t="s">
        <v>3</v>
      </c>
      <c r="C8" s="38" t="s">
        <v>4</v>
      </c>
      <c r="D8" s="119">
        <v>505.21</v>
      </c>
      <c r="E8" s="120">
        <v>505.21</v>
      </c>
      <c r="F8" s="19">
        <f t="shared" si="0"/>
        <v>100</v>
      </c>
    </row>
    <row r="9" spans="1:6" s="6" customFormat="1" ht="62.25" customHeight="1">
      <c r="A9" s="121" t="s">
        <v>73</v>
      </c>
      <c r="B9" s="38" t="s">
        <v>3</v>
      </c>
      <c r="C9" s="38" t="s">
        <v>6</v>
      </c>
      <c r="D9" s="120">
        <v>2422.95</v>
      </c>
      <c r="E9" s="120">
        <v>2422.95</v>
      </c>
      <c r="F9" s="19">
        <f t="shared" si="0"/>
        <v>100</v>
      </c>
    </row>
    <row r="10" spans="1:6" s="6" customFormat="1" ht="25.5" customHeight="1">
      <c r="A10" s="121" t="s">
        <v>37</v>
      </c>
      <c r="B10" s="38" t="s">
        <v>3</v>
      </c>
      <c r="C10" s="38" t="s">
        <v>10</v>
      </c>
      <c r="D10" s="120">
        <v>25</v>
      </c>
      <c r="E10" s="120">
        <v>0</v>
      </c>
      <c r="F10" s="19">
        <f t="shared" si="0"/>
        <v>0</v>
      </c>
    </row>
    <row r="11" spans="1:6" s="6" customFormat="1" ht="36.75" customHeight="1">
      <c r="A11" s="122" t="s">
        <v>219</v>
      </c>
      <c r="B11" s="138" t="s">
        <v>213</v>
      </c>
      <c r="C11" s="138"/>
      <c r="D11" s="123">
        <f>D12</f>
        <v>1</v>
      </c>
      <c r="E11" s="123">
        <f>E12</f>
        <v>1</v>
      </c>
      <c r="F11" s="18">
        <f t="shared" si="0"/>
        <v>100</v>
      </c>
    </row>
    <row r="12" spans="1:6" s="6" customFormat="1" ht="18.75" customHeight="1">
      <c r="A12" s="44" t="s">
        <v>166</v>
      </c>
      <c r="B12" s="38" t="s">
        <v>5</v>
      </c>
      <c r="C12" s="38" t="s">
        <v>25</v>
      </c>
      <c r="D12" s="120">
        <v>1</v>
      </c>
      <c r="E12" s="120">
        <v>1</v>
      </c>
      <c r="F12" s="19">
        <f t="shared" si="0"/>
        <v>100</v>
      </c>
    </row>
    <row r="13" spans="1:6" s="6" customFormat="1" ht="18.75" customHeight="1">
      <c r="A13" s="47" t="s">
        <v>85</v>
      </c>
      <c r="B13" s="137" t="s">
        <v>214</v>
      </c>
      <c r="C13" s="137"/>
      <c r="D13" s="18">
        <f>D14+D15</f>
        <v>172.4</v>
      </c>
      <c r="E13" s="18">
        <f>E14+E15</f>
        <v>172.4</v>
      </c>
      <c r="F13" s="18">
        <f aca="true" t="shared" si="1" ref="F13:F19">E13/D13*100</f>
        <v>100</v>
      </c>
    </row>
    <row r="14" spans="1:6" s="6" customFormat="1" ht="19.5" customHeight="1">
      <c r="A14" s="116" t="s">
        <v>79</v>
      </c>
      <c r="B14" s="29" t="s">
        <v>6</v>
      </c>
      <c r="C14" s="29" t="s">
        <v>77</v>
      </c>
      <c r="D14" s="19">
        <v>25</v>
      </c>
      <c r="E14" s="19">
        <v>25</v>
      </c>
      <c r="F14" s="19">
        <f t="shared" si="1"/>
        <v>100</v>
      </c>
    </row>
    <row r="15" spans="1:6" s="6" customFormat="1" ht="24" customHeight="1">
      <c r="A15" s="116" t="s">
        <v>86</v>
      </c>
      <c r="B15" s="29" t="s">
        <v>6</v>
      </c>
      <c r="C15" s="29" t="s">
        <v>18</v>
      </c>
      <c r="D15" s="19">
        <v>147.4</v>
      </c>
      <c r="E15" s="19">
        <v>147.4</v>
      </c>
      <c r="F15" s="19">
        <f t="shared" si="1"/>
        <v>100</v>
      </c>
    </row>
    <row r="16" spans="1:6" s="6" customFormat="1" ht="21.75" customHeight="1">
      <c r="A16" s="118" t="s">
        <v>11</v>
      </c>
      <c r="B16" s="137" t="s">
        <v>215</v>
      </c>
      <c r="C16" s="137"/>
      <c r="D16" s="18">
        <f>D17+D18</f>
        <v>4065.17</v>
      </c>
      <c r="E16" s="18">
        <f>E17+E18</f>
        <v>4004.1</v>
      </c>
      <c r="F16" s="18">
        <f t="shared" si="1"/>
        <v>98.49772580236497</v>
      </c>
    </row>
    <row r="17" spans="1:6" s="6" customFormat="1" ht="15" customHeight="1">
      <c r="A17" s="34" t="s">
        <v>23</v>
      </c>
      <c r="B17" s="38" t="s">
        <v>8</v>
      </c>
      <c r="C17" s="38" t="s">
        <v>4</v>
      </c>
      <c r="D17" s="120">
        <v>3101.53</v>
      </c>
      <c r="E17" s="19">
        <v>3042.87</v>
      </c>
      <c r="F17" s="19">
        <f t="shared" si="1"/>
        <v>98.10867539569179</v>
      </c>
    </row>
    <row r="18" spans="1:6" s="6" customFormat="1" ht="17.25" customHeight="1">
      <c r="A18" s="34" t="s">
        <v>19</v>
      </c>
      <c r="B18" s="38" t="s">
        <v>8</v>
      </c>
      <c r="C18" s="38" t="s">
        <v>5</v>
      </c>
      <c r="D18" s="120">
        <v>963.64</v>
      </c>
      <c r="E18" s="120">
        <v>961.23</v>
      </c>
      <c r="F18" s="120">
        <f t="shared" si="1"/>
        <v>99.74990660412602</v>
      </c>
    </row>
    <row r="19" spans="1:6" s="6" customFormat="1" ht="16.5" customHeight="1">
      <c r="A19" s="118" t="s">
        <v>12</v>
      </c>
      <c r="B19" s="137" t="s">
        <v>216</v>
      </c>
      <c r="C19" s="137"/>
      <c r="D19" s="18">
        <f>D20</f>
        <v>594.16</v>
      </c>
      <c r="E19" s="18">
        <f>E20</f>
        <v>594.15</v>
      </c>
      <c r="F19" s="18">
        <f t="shared" si="1"/>
        <v>99.99831695166286</v>
      </c>
    </row>
    <row r="20" spans="1:6" s="6" customFormat="1" ht="27" customHeight="1">
      <c r="A20" s="34" t="s">
        <v>17</v>
      </c>
      <c r="B20" s="38" t="s">
        <v>7</v>
      </c>
      <c r="C20" s="38" t="s">
        <v>7</v>
      </c>
      <c r="D20" s="120">
        <v>594.16</v>
      </c>
      <c r="E20" s="120">
        <v>594.15</v>
      </c>
      <c r="F20" s="120">
        <f aca="true" t="shared" si="2" ref="F20:F25">E20/D20*100</f>
        <v>99.99831695166286</v>
      </c>
    </row>
    <row r="21" spans="1:6" s="6" customFormat="1" ht="26.25" customHeight="1">
      <c r="A21" s="118" t="s">
        <v>87</v>
      </c>
      <c r="B21" s="137" t="s">
        <v>217</v>
      </c>
      <c r="C21" s="137"/>
      <c r="D21" s="18">
        <f>D22</f>
        <v>2285.34</v>
      </c>
      <c r="E21" s="18">
        <f>E22</f>
        <v>2285.34</v>
      </c>
      <c r="F21" s="18">
        <f t="shared" si="2"/>
        <v>100</v>
      </c>
    </row>
    <row r="22" spans="1:6" s="6" customFormat="1" ht="21" customHeight="1">
      <c r="A22" s="34" t="s">
        <v>13</v>
      </c>
      <c r="B22" s="38" t="s">
        <v>9</v>
      </c>
      <c r="C22" s="38" t="s">
        <v>3</v>
      </c>
      <c r="D22" s="120">
        <v>2285.34</v>
      </c>
      <c r="E22" s="120">
        <v>2285.34</v>
      </c>
      <c r="F22" s="120">
        <f t="shared" si="2"/>
        <v>100</v>
      </c>
    </row>
    <row r="23" spans="1:6" s="6" customFormat="1" ht="26.25" customHeight="1">
      <c r="A23" s="47" t="s">
        <v>220</v>
      </c>
      <c r="B23" s="138" t="s">
        <v>218</v>
      </c>
      <c r="C23" s="138"/>
      <c r="D23" s="124">
        <f>D24</f>
        <v>205.37</v>
      </c>
      <c r="E23" s="123">
        <f>E24</f>
        <v>205.37</v>
      </c>
      <c r="F23" s="123">
        <f t="shared" si="2"/>
        <v>100</v>
      </c>
    </row>
    <row r="24" spans="1:6" s="6" customFormat="1" ht="34.5" customHeight="1">
      <c r="A24" s="34" t="s">
        <v>52</v>
      </c>
      <c r="B24" s="38" t="s">
        <v>10</v>
      </c>
      <c r="C24" s="38" t="s">
        <v>8</v>
      </c>
      <c r="D24" s="119">
        <v>205.37</v>
      </c>
      <c r="E24" s="120">
        <v>205.37</v>
      </c>
      <c r="F24" s="120">
        <f t="shared" si="2"/>
        <v>100</v>
      </c>
    </row>
    <row r="25" spans="1:6" s="6" customFormat="1" ht="16.5" customHeight="1">
      <c r="A25" s="118" t="s">
        <v>14</v>
      </c>
      <c r="B25" s="43"/>
      <c r="C25" s="43"/>
      <c r="D25" s="18">
        <f>D7+D11+D13+D16+D19+D21+D23</f>
        <v>10276.6</v>
      </c>
      <c r="E25" s="18">
        <f>E7+E11+E13+E16+E19+E21+E23</f>
        <v>10190.52</v>
      </c>
      <c r="F25" s="18">
        <f t="shared" si="2"/>
        <v>99.1623688768659</v>
      </c>
    </row>
    <row r="26" ht="11.25" customHeight="1"/>
    <row r="27" ht="11.25" customHeight="1"/>
    <row r="28" ht="11.25" customHeight="1"/>
  </sheetData>
  <mergeCells count="10">
    <mergeCell ref="C1:F1"/>
    <mergeCell ref="A3:F3"/>
    <mergeCell ref="C2:F2"/>
    <mergeCell ref="B7:C7"/>
    <mergeCell ref="B21:C21"/>
    <mergeCell ref="B23:C23"/>
    <mergeCell ref="B11:C11"/>
    <mergeCell ref="B13:C13"/>
    <mergeCell ref="B16:C16"/>
    <mergeCell ref="B19:C1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143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57.125" style="1" customWidth="1"/>
    <col min="2" max="2" width="26.125" style="1" customWidth="1"/>
    <col min="3" max="3" width="17.875" style="0" customWidth="1"/>
    <col min="4" max="4" width="12.375" style="0" customWidth="1"/>
    <col min="5" max="5" width="10.875" style="0" customWidth="1"/>
  </cols>
  <sheetData>
    <row r="1" spans="3:5" s="3" customFormat="1" ht="106.5" customHeight="1">
      <c r="C1" s="142" t="s">
        <v>88</v>
      </c>
      <c r="D1" s="142"/>
      <c r="E1" s="142"/>
    </row>
    <row r="2" spans="1:5" s="3" customFormat="1" ht="27" customHeight="1">
      <c r="A2" s="8"/>
      <c r="B2" s="8"/>
      <c r="C2" s="142" t="s">
        <v>221</v>
      </c>
      <c r="D2" s="142"/>
      <c r="E2" s="142"/>
    </row>
    <row r="3" spans="1:7" s="3" customFormat="1" ht="34.5" customHeight="1">
      <c r="A3" s="141" t="s">
        <v>90</v>
      </c>
      <c r="B3" s="141"/>
      <c r="C3" s="141"/>
      <c r="D3" s="141"/>
      <c r="E3" s="141"/>
      <c r="F3" s="26"/>
      <c r="G3" s="26"/>
    </row>
    <row r="4" spans="1:7" s="3" customFormat="1" ht="34.5" customHeight="1">
      <c r="A4" s="140" t="s">
        <v>91</v>
      </c>
      <c r="B4" s="140"/>
      <c r="C4" s="140"/>
      <c r="D4" s="140"/>
      <c r="E4" s="140"/>
      <c r="F4" s="25"/>
      <c r="G4" s="25"/>
    </row>
    <row r="5" spans="1:5" s="3" customFormat="1" ht="29.25" customHeight="1">
      <c r="A5" s="7"/>
      <c r="B5" s="7"/>
      <c r="C5" s="7"/>
      <c r="D5" s="7"/>
      <c r="E5" s="15" t="s">
        <v>1</v>
      </c>
    </row>
    <row r="6" spans="1:5" s="3" customFormat="1" ht="84" customHeight="1">
      <c r="A6" s="16" t="s">
        <v>36</v>
      </c>
      <c r="B6" s="125" t="s">
        <v>89</v>
      </c>
      <c r="C6" s="16" t="s">
        <v>54</v>
      </c>
      <c r="D6" s="16" t="s">
        <v>202</v>
      </c>
      <c r="E6" s="16" t="s">
        <v>0</v>
      </c>
    </row>
    <row r="7" spans="1:5" s="3" customFormat="1" ht="15.7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</row>
    <row r="8" spans="1:5" s="3" customFormat="1" ht="16.5" customHeight="1">
      <c r="A8" s="31" t="s">
        <v>92</v>
      </c>
      <c r="B8" s="28" t="s">
        <v>93</v>
      </c>
      <c r="C8" s="18">
        <f>C9+C36</f>
        <v>9858.909</v>
      </c>
      <c r="D8" s="18">
        <f>D9+D36</f>
        <v>9830.478</v>
      </c>
      <c r="E8" s="18">
        <f>D8/C8*100</f>
        <v>99.71162123516912</v>
      </c>
    </row>
    <row r="9" spans="1:7" s="3" customFormat="1" ht="15.75">
      <c r="A9" s="31" t="s">
        <v>28</v>
      </c>
      <c r="B9" s="28" t="s">
        <v>94</v>
      </c>
      <c r="C9" s="18">
        <f>C10+C15+C19+C28+C25</f>
        <v>4708.679</v>
      </c>
      <c r="D9" s="18">
        <f>D10+D15+D19+D28</f>
        <v>4680.2480000000005</v>
      </c>
      <c r="E9" s="18">
        <f>D9/C9*100</f>
        <v>99.39620008074452</v>
      </c>
      <c r="F9" s="17"/>
      <c r="G9" s="17"/>
    </row>
    <row r="10" spans="1:5" s="3" customFormat="1" ht="27.75" customHeight="1">
      <c r="A10" s="32" t="s">
        <v>55</v>
      </c>
      <c r="B10" s="30" t="s">
        <v>95</v>
      </c>
      <c r="C10" s="19">
        <f>C11</f>
        <v>1229.9189999999999</v>
      </c>
      <c r="D10" s="19">
        <f>D11</f>
        <v>1232.266</v>
      </c>
      <c r="E10" s="19">
        <f aca="true" t="shared" si="0" ref="E10:E48">D10/C10*100</f>
        <v>100.19082557469234</v>
      </c>
    </row>
    <row r="11" spans="1:5" s="3" customFormat="1" ht="24.75" customHeight="1">
      <c r="A11" s="32" t="s">
        <v>29</v>
      </c>
      <c r="B11" s="30" t="s">
        <v>96</v>
      </c>
      <c r="C11" s="19">
        <f>C12+C13+C14</f>
        <v>1229.9189999999999</v>
      </c>
      <c r="D11" s="19">
        <v>1232.266</v>
      </c>
      <c r="E11" s="19">
        <f t="shared" si="0"/>
        <v>100.19082557469234</v>
      </c>
    </row>
    <row r="12" spans="1:5" s="3" customFormat="1" ht="84.75" customHeight="1">
      <c r="A12" s="33" t="s">
        <v>56</v>
      </c>
      <c r="B12" s="30" t="s">
        <v>97</v>
      </c>
      <c r="C12" s="19">
        <v>1216.934</v>
      </c>
      <c r="D12" s="19">
        <v>1219.177</v>
      </c>
      <c r="E12" s="19">
        <f t="shared" si="0"/>
        <v>100.1843156654346</v>
      </c>
    </row>
    <row r="13" spans="1:5" s="3" customFormat="1" ht="126">
      <c r="A13" s="34" t="s">
        <v>57</v>
      </c>
      <c r="B13" s="30" t="s">
        <v>98</v>
      </c>
      <c r="C13" s="19">
        <v>2.79</v>
      </c>
      <c r="D13" s="19">
        <v>2.835</v>
      </c>
      <c r="E13" s="19">
        <f t="shared" si="0"/>
        <v>101.61290322580645</v>
      </c>
    </row>
    <row r="14" spans="1:5" s="3" customFormat="1" ht="64.5" customHeight="1">
      <c r="A14" s="34" t="s">
        <v>58</v>
      </c>
      <c r="B14" s="30" t="s">
        <v>99</v>
      </c>
      <c r="C14" s="19">
        <v>10.195</v>
      </c>
      <c r="D14" s="19">
        <v>10.254</v>
      </c>
      <c r="E14" s="19">
        <f t="shared" si="0"/>
        <v>100.5787150564002</v>
      </c>
    </row>
    <row r="15" spans="1:5" s="5" customFormat="1" ht="22.5" customHeight="1">
      <c r="A15" s="35" t="s">
        <v>30</v>
      </c>
      <c r="B15" s="29" t="s">
        <v>100</v>
      </c>
      <c r="C15" s="19">
        <f>C16</f>
        <v>48.676</v>
      </c>
      <c r="D15" s="19">
        <f>D16</f>
        <v>48.676</v>
      </c>
      <c r="E15" s="19">
        <f t="shared" si="0"/>
        <v>100</v>
      </c>
    </row>
    <row r="16" spans="1:5" s="3" customFormat="1" ht="18" customHeight="1">
      <c r="A16" s="36" t="s">
        <v>15</v>
      </c>
      <c r="B16" s="29" t="s">
        <v>101</v>
      </c>
      <c r="C16" s="19">
        <f>C17+C18</f>
        <v>48.676</v>
      </c>
      <c r="D16" s="19">
        <f>D17</f>
        <v>48.676</v>
      </c>
      <c r="E16" s="19">
        <f t="shared" si="0"/>
        <v>100</v>
      </c>
    </row>
    <row r="17" spans="1:5" s="3" customFormat="1" ht="15.75" customHeight="1">
      <c r="A17" s="36" t="s">
        <v>15</v>
      </c>
      <c r="B17" s="29" t="s">
        <v>102</v>
      </c>
      <c r="C17" s="19">
        <v>48.676</v>
      </c>
      <c r="D17" s="19">
        <v>48.676</v>
      </c>
      <c r="E17" s="19">
        <f t="shared" si="0"/>
        <v>100</v>
      </c>
    </row>
    <row r="18" spans="1:5" s="3" customFormat="1" ht="37.5" customHeight="1">
      <c r="A18" s="36" t="s">
        <v>104</v>
      </c>
      <c r="B18" s="29" t="s">
        <v>103</v>
      </c>
      <c r="C18" s="19">
        <v>0</v>
      </c>
      <c r="D18" s="19">
        <v>-0.71</v>
      </c>
      <c r="E18" s="19"/>
    </row>
    <row r="19" spans="1:5" s="3" customFormat="1" ht="14.25" customHeight="1">
      <c r="A19" s="37" t="s">
        <v>31</v>
      </c>
      <c r="B19" s="29" t="s">
        <v>105</v>
      </c>
      <c r="C19" s="19">
        <f>C20+C22</f>
        <v>3412.084</v>
      </c>
      <c r="D19" s="19">
        <f>D20+D22</f>
        <v>3411.1890000000003</v>
      </c>
      <c r="E19" s="19">
        <f t="shared" si="0"/>
        <v>99.97376969617396</v>
      </c>
    </row>
    <row r="20" spans="1:5" s="3" customFormat="1" ht="21.75" customHeight="1">
      <c r="A20" s="35" t="s">
        <v>59</v>
      </c>
      <c r="B20" s="38" t="s">
        <v>106</v>
      </c>
      <c r="C20" s="19">
        <f>C21</f>
        <v>546.48</v>
      </c>
      <c r="D20" s="19">
        <f>D21</f>
        <v>546.447</v>
      </c>
      <c r="E20" s="19">
        <f t="shared" si="0"/>
        <v>99.993961352657</v>
      </c>
    </row>
    <row r="21" spans="1:5" s="3" customFormat="1" ht="50.25" customHeight="1">
      <c r="A21" s="36" t="s">
        <v>32</v>
      </c>
      <c r="B21" s="29" t="s">
        <v>107</v>
      </c>
      <c r="C21" s="19">
        <v>546.48</v>
      </c>
      <c r="D21" s="19">
        <v>546.447</v>
      </c>
      <c r="E21" s="19">
        <f t="shared" si="0"/>
        <v>99.993961352657</v>
      </c>
    </row>
    <row r="22" spans="1:7" s="3" customFormat="1" ht="18.75" customHeight="1">
      <c r="A22" s="36" t="s">
        <v>60</v>
      </c>
      <c r="B22" s="29" t="s">
        <v>108</v>
      </c>
      <c r="C22" s="19">
        <f>C23+C24</f>
        <v>2865.604</v>
      </c>
      <c r="D22" s="19">
        <f>D23+D24</f>
        <v>2864.742</v>
      </c>
      <c r="E22" s="19">
        <f t="shared" si="0"/>
        <v>99.96991908163166</v>
      </c>
      <c r="F22" s="17"/>
      <c r="G22" s="17"/>
    </row>
    <row r="23" spans="1:5" s="3" customFormat="1" ht="62.25" customHeight="1">
      <c r="A23" s="34" t="s">
        <v>109</v>
      </c>
      <c r="B23" s="29" t="s">
        <v>111</v>
      </c>
      <c r="C23" s="19">
        <v>2000.658</v>
      </c>
      <c r="D23" s="19">
        <v>1999.612</v>
      </c>
      <c r="E23" s="19">
        <f t="shared" si="0"/>
        <v>99.94771720104086</v>
      </c>
    </row>
    <row r="24" spans="1:5" s="5" customFormat="1" ht="59.25" customHeight="1">
      <c r="A24" s="39" t="s">
        <v>110</v>
      </c>
      <c r="B24" s="29" t="s">
        <v>112</v>
      </c>
      <c r="C24" s="19">
        <v>864.946</v>
      </c>
      <c r="D24" s="19">
        <v>865.13</v>
      </c>
      <c r="E24" s="19">
        <f t="shared" si="0"/>
        <v>100.02127300432629</v>
      </c>
    </row>
    <row r="25" spans="1:5" s="5" customFormat="1" ht="50.25" customHeight="1">
      <c r="A25" s="36" t="s">
        <v>136</v>
      </c>
      <c r="B25" s="29" t="s">
        <v>137</v>
      </c>
      <c r="C25" s="19">
        <f>C26</f>
        <v>0</v>
      </c>
      <c r="D25" s="19">
        <f>D26</f>
        <v>-0.14</v>
      </c>
      <c r="E25" s="19">
        <v>0</v>
      </c>
    </row>
    <row r="26" spans="1:5" s="5" customFormat="1" ht="27" customHeight="1">
      <c r="A26" s="36" t="s">
        <v>138</v>
      </c>
      <c r="B26" s="29" t="s">
        <v>139</v>
      </c>
      <c r="C26" s="19">
        <f>C27</f>
        <v>0</v>
      </c>
      <c r="D26" s="19">
        <f>D27</f>
        <v>-0.14</v>
      </c>
      <c r="E26" s="19">
        <v>0</v>
      </c>
    </row>
    <row r="27" spans="1:5" s="5" customFormat="1" ht="48.75" customHeight="1">
      <c r="A27" s="36" t="s">
        <v>140</v>
      </c>
      <c r="B27" s="29" t="s">
        <v>141</v>
      </c>
      <c r="C27" s="19">
        <v>0</v>
      </c>
      <c r="D27" s="19">
        <v>-0.14</v>
      </c>
      <c r="E27" s="19">
        <v>0</v>
      </c>
    </row>
    <row r="28" spans="1:5" s="3" customFormat="1" ht="27.75" customHeight="1">
      <c r="A28" s="40" t="s">
        <v>61</v>
      </c>
      <c r="B28" s="41"/>
      <c r="C28" s="18">
        <f>C29+C33</f>
        <v>18</v>
      </c>
      <c r="D28" s="18">
        <f>D29+D33</f>
        <v>-11.883</v>
      </c>
      <c r="E28" s="18">
        <f t="shared" si="0"/>
        <v>-66.01666666666665</v>
      </c>
    </row>
    <row r="29" spans="1:5" s="5" customFormat="1" ht="51.75" customHeight="1">
      <c r="A29" s="34" t="s">
        <v>62</v>
      </c>
      <c r="B29" s="29" t="s">
        <v>113</v>
      </c>
      <c r="C29" s="19">
        <f aca="true" t="shared" si="1" ref="C29:D31">C30</f>
        <v>3</v>
      </c>
      <c r="D29" s="19">
        <f t="shared" si="1"/>
        <v>3</v>
      </c>
      <c r="E29" s="19">
        <f t="shared" si="0"/>
        <v>100</v>
      </c>
    </row>
    <row r="30" spans="1:5" s="3" customFormat="1" ht="106.5" customHeight="1">
      <c r="A30" s="34" t="s">
        <v>63</v>
      </c>
      <c r="B30" s="29" t="s">
        <v>114</v>
      </c>
      <c r="C30" s="19">
        <f t="shared" si="1"/>
        <v>3</v>
      </c>
      <c r="D30" s="19">
        <f t="shared" si="1"/>
        <v>3</v>
      </c>
      <c r="E30" s="19">
        <f t="shared" si="0"/>
        <v>100</v>
      </c>
    </row>
    <row r="31" spans="1:5" s="3" customFormat="1" ht="94.5" customHeight="1">
      <c r="A31" s="33" t="s">
        <v>64</v>
      </c>
      <c r="B31" s="29" t="s">
        <v>115</v>
      </c>
      <c r="C31" s="19">
        <f t="shared" si="1"/>
        <v>3</v>
      </c>
      <c r="D31" s="19">
        <f t="shared" si="1"/>
        <v>3</v>
      </c>
      <c r="E31" s="19">
        <f t="shared" si="0"/>
        <v>100</v>
      </c>
    </row>
    <row r="32" spans="1:5" s="5" customFormat="1" ht="78.75">
      <c r="A32" s="34" t="s">
        <v>65</v>
      </c>
      <c r="B32" s="29" t="s">
        <v>116</v>
      </c>
      <c r="C32" s="19">
        <v>3</v>
      </c>
      <c r="D32" s="19">
        <v>3</v>
      </c>
      <c r="E32" s="19">
        <f t="shared" si="0"/>
        <v>100</v>
      </c>
    </row>
    <row r="33" spans="1:5" s="3" customFormat="1" ht="24" customHeight="1">
      <c r="A33" s="34" t="s">
        <v>117</v>
      </c>
      <c r="B33" s="38" t="s">
        <v>118</v>
      </c>
      <c r="C33" s="19">
        <f>C34</f>
        <v>15</v>
      </c>
      <c r="D33" s="19">
        <f>D34</f>
        <v>-14.883</v>
      </c>
      <c r="E33" s="19">
        <f t="shared" si="0"/>
        <v>-99.22</v>
      </c>
    </row>
    <row r="34" spans="1:5" s="3" customFormat="1" ht="21" customHeight="1">
      <c r="A34" s="34" t="s">
        <v>119</v>
      </c>
      <c r="B34" s="38" t="s">
        <v>120</v>
      </c>
      <c r="C34" s="19">
        <f>C35</f>
        <v>15</v>
      </c>
      <c r="D34" s="19">
        <f>D35</f>
        <v>-14.883</v>
      </c>
      <c r="E34" s="19">
        <f t="shared" si="0"/>
        <v>-99.22</v>
      </c>
    </row>
    <row r="35" spans="1:5" s="3" customFormat="1" ht="29.25" customHeight="1">
      <c r="A35" s="34" t="s">
        <v>121</v>
      </c>
      <c r="B35" s="38" t="s">
        <v>122</v>
      </c>
      <c r="C35" s="19">
        <v>15</v>
      </c>
      <c r="D35" s="19">
        <v>-14.883</v>
      </c>
      <c r="E35" s="19">
        <f t="shared" si="0"/>
        <v>-99.22</v>
      </c>
    </row>
    <row r="36" spans="1:5" s="3" customFormat="1" ht="24" customHeight="1">
      <c r="A36" s="42" t="s">
        <v>33</v>
      </c>
      <c r="B36" s="43" t="s">
        <v>123</v>
      </c>
      <c r="C36" s="18">
        <f>C37</f>
        <v>5150.23</v>
      </c>
      <c r="D36" s="18">
        <f>D37</f>
        <v>5150.23</v>
      </c>
      <c r="E36" s="18">
        <f t="shared" si="0"/>
        <v>100</v>
      </c>
    </row>
    <row r="37" spans="1:5" s="3" customFormat="1" ht="57.75" customHeight="1">
      <c r="A37" s="34" t="s">
        <v>66</v>
      </c>
      <c r="B37" s="29" t="s">
        <v>124</v>
      </c>
      <c r="C37" s="19">
        <f>C38+C41</f>
        <v>5150.23</v>
      </c>
      <c r="D37" s="19">
        <f>D38+D41</f>
        <v>5150.23</v>
      </c>
      <c r="E37" s="19">
        <f t="shared" si="0"/>
        <v>100</v>
      </c>
    </row>
    <row r="38" spans="1:5" s="3" customFormat="1" ht="32.25" customHeight="1">
      <c r="A38" s="36" t="s">
        <v>22</v>
      </c>
      <c r="B38" s="29" t="s">
        <v>125</v>
      </c>
      <c r="C38" s="19">
        <f>C39</f>
        <v>2124.8</v>
      </c>
      <c r="D38" s="19">
        <f>D39</f>
        <v>2124.8</v>
      </c>
      <c r="E38" s="19">
        <f t="shared" si="0"/>
        <v>100</v>
      </c>
    </row>
    <row r="39" spans="1:5" s="5" customFormat="1" ht="27" customHeight="1">
      <c r="A39" s="34" t="s">
        <v>67</v>
      </c>
      <c r="B39" s="29" t="s">
        <v>126</v>
      </c>
      <c r="C39" s="19">
        <f>C40</f>
        <v>2124.8</v>
      </c>
      <c r="D39" s="19">
        <f>D40</f>
        <v>2124.8</v>
      </c>
      <c r="E39" s="19">
        <f t="shared" si="0"/>
        <v>100</v>
      </c>
    </row>
    <row r="40" spans="1:5" s="3" customFormat="1" ht="35.25" customHeight="1">
      <c r="A40" s="34" t="s">
        <v>128</v>
      </c>
      <c r="B40" s="29" t="s">
        <v>127</v>
      </c>
      <c r="C40" s="19">
        <v>2124.8</v>
      </c>
      <c r="D40" s="19">
        <v>2124.8</v>
      </c>
      <c r="E40" s="19">
        <f t="shared" si="0"/>
        <v>100</v>
      </c>
    </row>
    <row r="41" spans="1:5" s="5" customFormat="1" ht="18.75" customHeight="1">
      <c r="A41" s="35" t="s">
        <v>68</v>
      </c>
      <c r="B41" s="29" t="s">
        <v>129</v>
      </c>
      <c r="C41" s="18">
        <f>C42+C44</f>
        <v>3025.43</v>
      </c>
      <c r="D41" s="18">
        <f>D42+D44</f>
        <v>3025.43</v>
      </c>
      <c r="E41" s="18">
        <f t="shared" si="0"/>
        <v>100</v>
      </c>
    </row>
    <row r="42" spans="1:5" s="3" customFormat="1" ht="65.25" customHeight="1">
      <c r="A42" s="33" t="s">
        <v>69</v>
      </c>
      <c r="B42" s="29" t="s">
        <v>130</v>
      </c>
      <c r="C42" s="19">
        <f>C43</f>
        <v>650.08</v>
      </c>
      <c r="D42" s="19">
        <f>D43</f>
        <v>650.08</v>
      </c>
      <c r="E42" s="19">
        <f t="shared" si="0"/>
        <v>100</v>
      </c>
    </row>
    <row r="43" spans="1:5" s="3" customFormat="1" ht="69.75" customHeight="1">
      <c r="A43" s="44" t="s">
        <v>34</v>
      </c>
      <c r="B43" s="29" t="s">
        <v>131</v>
      </c>
      <c r="C43" s="45">
        <v>650.08</v>
      </c>
      <c r="D43" s="19">
        <v>650.08</v>
      </c>
      <c r="E43" s="19">
        <f t="shared" si="0"/>
        <v>100</v>
      </c>
    </row>
    <row r="44" spans="1:5" s="3" customFormat="1" ht="69.75" customHeight="1">
      <c r="A44" s="46" t="s">
        <v>135</v>
      </c>
      <c r="B44" s="29" t="s">
        <v>134</v>
      </c>
      <c r="C44" s="45">
        <f>C45</f>
        <v>2375.35</v>
      </c>
      <c r="D44" s="19">
        <f>D45</f>
        <v>2375.35</v>
      </c>
      <c r="E44" s="19">
        <f t="shared" si="0"/>
        <v>100</v>
      </c>
    </row>
    <row r="45" spans="1:5" s="3" customFormat="1" ht="84" customHeight="1">
      <c r="A45" s="44" t="s">
        <v>133</v>
      </c>
      <c r="B45" s="29" t="s">
        <v>132</v>
      </c>
      <c r="C45" s="45">
        <v>2375.35</v>
      </c>
      <c r="D45" s="19">
        <v>2375.35</v>
      </c>
      <c r="E45" s="19">
        <f t="shared" si="0"/>
        <v>100</v>
      </c>
    </row>
    <row r="46" spans="1:5" s="3" customFormat="1" ht="19.5" customHeight="1">
      <c r="A46" s="47" t="s">
        <v>35</v>
      </c>
      <c r="B46" s="47"/>
      <c r="C46" s="18">
        <f>C8</f>
        <v>9858.909</v>
      </c>
      <c r="D46" s="18">
        <f>D8</f>
        <v>9830.478</v>
      </c>
      <c r="E46" s="18">
        <f t="shared" si="0"/>
        <v>99.71162123516912</v>
      </c>
    </row>
    <row r="47" spans="1:5" s="3" customFormat="1" ht="15.75" customHeight="1">
      <c r="A47" s="126" t="s">
        <v>142</v>
      </c>
      <c r="B47" s="116"/>
      <c r="C47" s="41">
        <v>417.684</v>
      </c>
      <c r="D47" s="41"/>
      <c r="E47" s="18"/>
    </row>
    <row r="48" spans="1:5" s="3" customFormat="1" ht="20.25" customHeight="1">
      <c r="A48" s="47" t="s">
        <v>70</v>
      </c>
      <c r="B48" s="116"/>
      <c r="C48" s="19">
        <f>C46+C47</f>
        <v>10276.592999999999</v>
      </c>
      <c r="D48" s="19">
        <f>D46+D47</f>
        <v>9830.478</v>
      </c>
      <c r="E48" s="19">
        <f t="shared" si="0"/>
        <v>95.65892120082988</v>
      </c>
    </row>
    <row r="49" spans="1:3" ht="15">
      <c r="A49" s="4"/>
      <c r="B49" s="4"/>
      <c r="C49" s="9"/>
    </row>
    <row r="50" spans="1:3" ht="15">
      <c r="A50" s="4"/>
      <c r="B50" s="4"/>
      <c r="C50" s="9"/>
    </row>
    <row r="51" spans="1:3" ht="15">
      <c r="A51" s="4"/>
      <c r="B51" s="4"/>
      <c r="C51" s="9"/>
    </row>
    <row r="52" spans="1:3" ht="15">
      <c r="A52" s="4"/>
      <c r="B52" s="4"/>
      <c r="C52" s="9"/>
    </row>
    <row r="53" spans="1:3" ht="15">
      <c r="A53" s="4"/>
      <c r="B53" s="4"/>
      <c r="C53" s="9"/>
    </row>
    <row r="54" spans="1:3" ht="15">
      <c r="A54" s="4"/>
      <c r="B54" s="4"/>
      <c r="C54" s="9"/>
    </row>
    <row r="55" spans="1:3" ht="15">
      <c r="A55" s="4"/>
      <c r="B55" s="4"/>
      <c r="C55" s="9"/>
    </row>
    <row r="56" spans="1:3" ht="15">
      <c r="A56" s="4"/>
      <c r="B56" s="4"/>
      <c r="C56" s="9"/>
    </row>
    <row r="57" spans="1:3" ht="15">
      <c r="A57" s="4"/>
      <c r="B57" s="4"/>
      <c r="C57" s="9"/>
    </row>
    <row r="58" spans="1:3" ht="15">
      <c r="A58" s="4"/>
      <c r="B58" s="4"/>
      <c r="C58" s="9"/>
    </row>
    <row r="59" spans="1:3" ht="15">
      <c r="A59" s="4"/>
      <c r="B59" s="4"/>
      <c r="C59" s="9"/>
    </row>
    <row r="60" spans="1:3" ht="15">
      <c r="A60" s="4"/>
      <c r="B60" s="4"/>
      <c r="C60" s="9"/>
    </row>
    <row r="61" spans="1:3" ht="15">
      <c r="A61" s="4"/>
      <c r="B61" s="4"/>
      <c r="C61" s="9"/>
    </row>
    <row r="62" spans="1:3" ht="15">
      <c r="A62" s="4"/>
      <c r="B62" s="4"/>
      <c r="C62" s="9"/>
    </row>
    <row r="63" spans="1:3" ht="15">
      <c r="A63" s="4"/>
      <c r="B63" s="4"/>
      <c r="C63" s="9"/>
    </row>
    <row r="64" spans="1:3" ht="15">
      <c r="A64" s="4"/>
      <c r="B64" s="4"/>
      <c r="C64" s="9"/>
    </row>
    <row r="65" spans="1:3" ht="15">
      <c r="A65" s="4"/>
      <c r="B65" s="4"/>
      <c r="C65" s="9"/>
    </row>
    <row r="66" spans="1:3" ht="15">
      <c r="A66" s="4"/>
      <c r="B66" s="4"/>
      <c r="C66" s="9"/>
    </row>
    <row r="67" spans="1:3" ht="15">
      <c r="A67" s="4"/>
      <c r="B67" s="4"/>
      <c r="C67" s="9"/>
    </row>
    <row r="68" spans="1:3" ht="15">
      <c r="A68" s="4"/>
      <c r="B68" s="4"/>
      <c r="C68" s="9"/>
    </row>
    <row r="69" spans="1:3" ht="15">
      <c r="A69" s="4"/>
      <c r="B69" s="4"/>
      <c r="C69" s="9"/>
    </row>
    <row r="70" spans="1:3" ht="15">
      <c r="A70" s="4"/>
      <c r="B70" s="4"/>
      <c r="C70" s="9"/>
    </row>
    <row r="71" spans="1:3" ht="15">
      <c r="A71" s="4"/>
      <c r="B71" s="4"/>
      <c r="C71" s="9"/>
    </row>
    <row r="72" spans="1:3" ht="15">
      <c r="A72" s="4"/>
      <c r="B72" s="4"/>
      <c r="C72" s="9"/>
    </row>
    <row r="73" spans="1:3" ht="15">
      <c r="A73" s="4"/>
      <c r="B73" s="4"/>
      <c r="C73" s="9"/>
    </row>
    <row r="74" spans="1:3" ht="15">
      <c r="A74" s="4"/>
      <c r="B74" s="4"/>
      <c r="C74" s="9"/>
    </row>
    <row r="75" spans="1:3" ht="15">
      <c r="A75" s="4"/>
      <c r="B75" s="4"/>
      <c r="C75" s="9"/>
    </row>
    <row r="76" spans="1:3" ht="15">
      <c r="A76" s="4"/>
      <c r="B76" s="4"/>
      <c r="C76" s="9"/>
    </row>
    <row r="77" spans="1:3" ht="15">
      <c r="A77" s="4"/>
      <c r="B77" s="4"/>
      <c r="C77" s="9"/>
    </row>
    <row r="78" spans="1:3" ht="15">
      <c r="A78" s="4"/>
      <c r="B78" s="4"/>
      <c r="C78" s="9"/>
    </row>
    <row r="79" spans="1:3" ht="15">
      <c r="A79" s="4"/>
      <c r="B79" s="4"/>
      <c r="C79" s="9"/>
    </row>
    <row r="80" spans="1:3" ht="15">
      <c r="A80" s="4"/>
      <c r="B80" s="4"/>
      <c r="C80" s="9"/>
    </row>
    <row r="81" spans="1:3" ht="15">
      <c r="A81" s="4"/>
      <c r="B81" s="4"/>
      <c r="C81" s="9"/>
    </row>
    <row r="82" spans="1:3" ht="15">
      <c r="A82" s="4"/>
      <c r="B82" s="4"/>
      <c r="C82" s="9"/>
    </row>
    <row r="83" spans="1:3" ht="15">
      <c r="A83" s="4"/>
      <c r="B83" s="4"/>
      <c r="C83" s="9"/>
    </row>
    <row r="84" spans="1:3" ht="15">
      <c r="A84" s="4"/>
      <c r="B84" s="4"/>
      <c r="C84" s="9"/>
    </row>
    <row r="85" spans="1:3" ht="15">
      <c r="A85" s="4"/>
      <c r="B85" s="4"/>
      <c r="C85" s="9"/>
    </row>
    <row r="86" spans="1:3" ht="15">
      <c r="A86" s="4"/>
      <c r="B86" s="4"/>
      <c r="C86" s="9"/>
    </row>
    <row r="87" spans="1:3" ht="15">
      <c r="A87" s="4"/>
      <c r="B87" s="4"/>
      <c r="C87" s="9"/>
    </row>
    <row r="88" spans="1:3" ht="15">
      <c r="A88" s="4"/>
      <c r="B88" s="4"/>
      <c r="C88" s="9"/>
    </row>
    <row r="89" spans="1:3" ht="15">
      <c r="A89" s="4"/>
      <c r="B89" s="4"/>
      <c r="C89" s="9"/>
    </row>
    <row r="90" spans="1:3" ht="15">
      <c r="A90" s="4"/>
      <c r="B90" s="4"/>
      <c r="C90" s="9"/>
    </row>
    <row r="91" spans="1:3" ht="15">
      <c r="A91" s="4"/>
      <c r="B91" s="4"/>
      <c r="C91" s="9"/>
    </row>
    <row r="92" spans="1:3" ht="15">
      <c r="A92" s="4"/>
      <c r="B92" s="4"/>
      <c r="C92" s="9"/>
    </row>
    <row r="93" spans="1:3" ht="15">
      <c r="A93" s="4"/>
      <c r="B93" s="4"/>
      <c r="C93" s="9"/>
    </row>
    <row r="94" spans="1:3" ht="15">
      <c r="A94" s="4"/>
      <c r="B94" s="4"/>
      <c r="C94" s="9"/>
    </row>
    <row r="95" spans="1:3" ht="15">
      <c r="A95" s="4"/>
      <c r="B95" s="4"/>
      <c r="C95" s="9"/>
    </row>
    <row r="96" spans="1:3" ht="15">
      <c r="A96" s="4"/>
      <c r="B96" s="4"/>
      <c r="C96" s="9"/>
    </row>
    <row r="97" spans="1:3" ht="15">
      <c r="A97" s="4"/>
      <c r="B97" s="4"/>
      <c r="C97" s="9"/>
    </row>
    <row r="98" spans="1:3" ht="15">
      <c r="A98" s="4"/>
      <c r="B98" s="4"/>
      <c r="C98" s="9"/>
    </row>
    <row r="99" spans="1:3" ht="15">
      <c r="A99" s="4"/>
      <c r="B99" s="4"/>
      <c r="C99" s="9"/>
    </row>
    <row r="100" spans="1:3" ht="15">
      <c r="A100" s="4"/>
      <c r="B100" s="4"/>
      <c r="C100" s="9"/>
    </row>
    <row r="101" spans="1:3" ht="15">
      <c r="A101" s="4"/>
      <c r="B101" s="4"/>
      <c r="C101" s="9"/>
    </row>
    <row r="102" spans="1:3" ht="15">
      <c r="A102" s="4"/>
      <c r="B102" s="4"/>
      <c r="C102" s="9"/>
    </row>
    <row r="103" spans="1:3" ht="15">
      <c r="A103" s="4"/>
      <c r="B103" s="4"/>
      <c r="C103" s="9"/>
    </row>
    <row r="104" spans="1:3" ht="15">
      <c r="A104" s="4"/>
      <c r="B104" s="4"/>
      <c r="C104" s="9"/>
    </row>
    <row r="105" spans="1:3" ht="15">
      <c r="A105" s="4"/>
      <c r="B105" s="4"/>
      <c r="C105" s="9"/>
    </row>
    <row r="106" spans="1:3" ht="15">
      <c r="A106" s="4"/>
      <c r="B106" s="4"/>
      <c r="C106" s="9"/>
    </row>
    <row r="107" spans="1:3" ht="15">
      <c r="A107" s="4"/>
      <c r="B107" s="4"/>
      <c r="C107" s="9"/>
    </row>
    <row r="108" spans="1:3" ht="15">
      <c r="A108" s="4"/>
      <c r="B108" s="4"/>
      <c r="C108" s="9"/>
    </row>
    <row r="109" spans="1:3" ht="15">
      <c r="A109" s="4"/>
      <c r="B109" s="4"/>
      <c r="C109" s="9"/>
    </row>
    <row r="110" spans="1:3" ht="15">
      <c r="A110" s="4"/>
      <c r="B110" s="4"/>
      <c r="C110" s="9"/>
    </row>
    <row r="111" spans="1:3" ht="15">
      <c r="A111" s="4"/>
      <c r="B111" s="4"/>
      <c r="C111" s="9"/>
    </row>
    <row r="112" spans="1:3" ht="15">
      <c r="A112" s="4"/>
      <c r="B112" s="4"/>
      <c r="C112" s="9"/>
    </row>
    <row r="113" spans="1:3" ht="15">
      <c r="A113" s="4"/>
      <c r="B113" s="4"/>
      <c r="C113" s="9"/>
    </row>
    <row r="114" spans="1:3" ht="15">
      <c r="A114" s="4"/>
      <c r="B114" s="4"/>
      <c r="C114" s="9"/>
    </row>
    <row r="115" spans="1:3" ht="15">
      <c r="A115" s="4"/>
      <c r="B115" s="4"/>
      <c r="C115" s="9"/>
    </row>
    <row r="116" spans="1:3" ht="15">
      <c r="A116" s="4"/>
      <c r="B116" s="4"/>
      <c r="C116" s="9"/>
    </row>
    <row r="117" spans="1:3" ht="15">
      <c r="A117" s="4"/>
      <c r="B117" s="4"/>
      <c r="C117" s="9"/>
    </row>
    <row r="118" spans="1:3" ht="15">
      <c r="A118" s="4"/>
      <c r="B118" s="4"/>
      <c r="C118" s="9"/>
    </row>
    <row r="119" spans="1:3" ht="15">
      <c r="A119" s="4"/>
      <c r="B119" s="4"/>
      <c r="C119" s="9"/>
    </row>
    <row r="120" spans="1:3" ht="15">
      <c r="A120" s="4"/>
      <c r="B120" s="4"/>
      <c r="C120" s="9"/>
    </row>
    <row r="121" spans="1:3" ht="15">
      <c r="A121" s="4"/>
      <c r="B121" s="4"/>
      <c r="C121" s="9"/>
    </row>
    <row r="122" spans="1:3" ht="15">
      <c r="A122" s="4"/>
      <c r="B122" s="4"/>
      <c r="C122" s="9"/>
    </row>
    <row r="123" spans="1:3" ht="15">
      <c r="A123" s="4"/>
      <c r="B123" s="4"/>
      <c r="C123" s="9"/>
    </row>
    <row r="124" spans="1:3" ht="15">
      <c r="A124" s="4"/>
      <c r="B124" s="4"/>
      <c r="C124" s="9"/>
    </row>
    <row r="125" spans="1:3" ht="15">
      <c r="A125" s="4"/>
      <c r="B125" s="4"/>
      <c r="C125" s="9"/>
    </row>
    <row r="126" spans="1:3" ht="15">
      <c r="A126" s="4"/>
      <c r="B126" s="4"/>
      <c r="C126" s="9"/>
    </row>
    <row r="127" spans="1:3" ht="15">
      <c r="A127" s="4"/>
      <c r="B127" s="4"/>
      <c r="C127" s="9"/>
    </row>
    <row r="128" spans="1:3" ht="15">
      <c r="A128" s="4"/>
      <c r="B128" s="4"/>
      <c r="C128" s="9"/>
    </row>
    <row r="129" spans="1:3" ht="15">
      <c r="A129" s="4"/>
      <c r="B129" s="4"/>
      <c r="C129" s="9"/>
    </row>
    <row r="130" spans="1:3" ht="15">
      <c r="A130" s="4"/>
      <c r="B130" s="4"/>
      <c r="C130" s="9"/>
    </row>
    <row r="131" spans="1:3" ht="15">
      <c r="A131" s="4"/>
      <c r="B131" s="4"/>
      <c r="C131" s="9"/>
    </row>
    <row r="132" spans="1:3" ht="15">
      <c r="A132" s="4"/>
      <c r="B132" s="4"/>
      <c r="C132" s="9"/>
    </row>
    <row r="133" spans="1:3" ht="15">
      <c r="A133" s="4"/>
      <c r="B133" s="4"/>
      <c r="C133" s="9"/>
    </row>
    <row r="134" spans="1:3" ht="15">
      <c r="A134" s="4"/>
      <c r="B134" s="4"/>
      <c r="C134" s="9"/>
    </row>
    <row r="135" spans="1:3" ht="15">
      <c r="A135" s="4"/>
      <c r="B135" s="4"/>
      <c r="C135" s="9"/>
    </row>
    <row r="136" spans="1:3" ht="15">
      <c r="A136" s="4"/>
      <c r="B136" s="4"/>
      <c r="C136" s="9"/>
    </row>
    <row r="137" spans="1:3" ht="15">
      <c r="A137" s="4"/>
      <c r="B137" s="4"/>
      <c r="C137" s="9"/>
    </row>
    <row r="138" spans="1:3" ht="15">
      <c r="A138" s="4"/>
      <c r="B138" s="4"/>
      <c r="C138" s="9"/>
    </row>
    <row r="139" spans="1:3" ht="15">
      <c r="A139" s="4"/>
      <c r="B139" s="4"/>
      <c r="C139" s="9"/>
    </row>
    <row r="140" spans="1:3" ht="15">
      <c r="A140" s="4"/>
      <c r="B140" s="4"/>
      <c r="C140" s="9"/>
    </row>
    <row r="141" spans="1:3" ht="15">
      <c r="A141" s="4"/>
      <c r="B141" s="4"/>
      <c r="C141" s="9"/>
    </row>
    <row r="142" spans="1:3" ht="15">
      <c r="A142" s="4"/>
      <c r="B142" s="4"/>
      <c r="C142" s="9"/>
    </row>
    <row r="143" spans="1:3" ht="15">
      <c r="A143" s="4"/>
      <c r="B143" s="4"/>
      <c r="C143" s="9"/>
    </row>
  </sheetData>
  <mergeCells count="4">
    <mergeCell ref="A4:E4"/>
    <mergeCell ref="A3:E3"/>
    <mergeCell ref="C1:E1"/>
    <mergeCell ref="C2:E2"/>
  </mergeCells>
  <printOptions/>
  <pageMargins left="0.75" right="0.75" top="1" bottom="1" header="0.5" footer="0.5"/>
  <pageSetup horizontalDpi="600" verticalDpi="600" orientation="portrait" paperSize="9" scale="6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Admin</cp:lastModifiedBy>
  <cp:lastPrinted>2016-03-23T02:12:50Z</cp:lastPrinted>
  <dcterms:created xsi:type="dcterms:W3CDTF">2005-10-31T07:03:47Z</dcterms:created>
  <dcterms:modified xsi:type="dcterms:W3CDTF">2016-03-25T05:15:22Z</dcterms:modified>
  <cp:category/>
  <cp:version/>
  <cp:contentType/>
  <cp:contentStatus/>
</cp:coreProperties>
</file>