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10" sheetId="1" r:id="rId1"/>
  </sheets>
  <definedNames>
    <definedName name="__shared_1_0_11">66600+20937</definedName>
    <definedName name="__shared_1_0_7">4978.64+250000</definedName>
    <definedName name="Print_Area_11">#REF!</definedName>
    <definedName name="Print_Area_13">#REF!</definedName>
    <definedName name="Print_Area_15">#REF!</definedName>
    <definedName name="Print_Area_16">#REF!</definedName>
    <definedName name="Print_Area_17">#REF!</definedName>
    <definedName name="Print_Area_19">#REF!</definedName>
    <definedName name="Print_Area_22">#REF!</definedName>
    <definedName name="_xlnm.Print_Area">#REF!</definedName>
    <definedName name="п">#REF!</definedName>
    <definedName name="п_14">#REF!</definedName>
    <definedName name="п_15">#REF!</definedName>
  </definedNames>
  <calcPr calcId="125725" iterateDelta="1E-4"/>
  <fileRecoveryPr repairLoad="1"/>
</workbook>
</file>

<file path=xl/calcChain.xml><?xml version="1.0" encoding="utf-8"?>
<calcChain xmlns="http://schemas.openxmlformats.org/spreadsheetml/2006/main">
  <c r="K109" i="1"/>
  <c r="J109"/>
  <c r="J66" l="1"/>
  <c r="L125"/>
  <c r="K125"/>
  <c r="J125"/>
  <c r="H125"/>
  <c r="L124"/>
  <c r="K124"/>
  <c r="J124"/>
  <c r="H124"/>
  <c r="K123"/>
  <c r="J123"/>
  <c r="L116"/>
  <c r="K116"/>
  <c r="J116"/>
  <c r="H116"/>
  <c r="L115"/>
  <c r="K115"/>
  <c r="J115"/>
  <c r="H115"/>
  <c r="L114"/>
  <c r="I114"/>
  <c r="I113"/>
  <c r="I112"/>
  <c r="L111"/>
  <c r="K111"/>
  <c r="J111"/>
  <c r="H111"/>
  <c r="L108"/>
  <c r="K108"/>
  <c r="J108"/>
  <c r="I108"/>
  <c r="L106"/>
  <c r="K106"/>
  <c r="J106"/>
  <c r="H106"/>
  <c r="I106" s="1"/>
  <c r="L102"/>
  <c r="K102"/>
  <c r="J102"/>
  <c r="H102"/>
  <c r="L100"/>
  <c r="K100"/>
  <c r="J100"/>
  <c r="H100"/>
  <c r="L99"/>
  <c r="K99"/>
  <c r="J99"/>
  <c r="H99"/>
  <c r="I98"/>
  <c r="K96"/>
  <c r="J96"/>
  <c r="H96"/>
  <c r="L95"/>
  <c r="K95"/>
  <c r="J95"/>
  <c r="H95"/>
  <c r="K94"/>
  <c r="J94"/>
  <c r="L93"/>
  <c r="K93"/>
  <c r="J93"/>
  <c r="H93"/>
  <c r="L91"/>
  <c r="K91"/>
  <c r="J91"/>
  <c r="I91"/>
  <c r="H91"/>
  <c r="I90"/>
  <c r="K89"/>
  <c r="J89"/>
  <c r="H89"/>
  <c r="I89" s="1"/>
  <c r="L88"/>
  <c r="K88"/>
  <c r="J88"/>
  <c r="I88"/>
  <c r="H88"/>
  <c r="L87"/>
  <c r="K87"/>
  <c r="J87"/>
  <c r="H87"/>
  <c r="I86"/>
  <c r="I83"/>
  <c r="K82"/>
  <c r="J82"/>
  <c r="I82"/>
  <c r="H82"/>
  <c r="I81"/>
  <c r="L80"/>
  <c r="K80"/>
  <c r="J80"/>
  <c r="I80"/>
  <c r="H80"/>
  <c r="L79"/>
  <c r="I79"/>
  <c r="L78"/>
  <c r="I78"/>
  <c r="L77"/>
  <c r="K77"/>
  <c r="J77"/>
  <c r="I77"/>
  <c r="H77"/>
  <c r="K74"/>
  <c r="J74"/>
  <c r="I74"/>
  <c r="K73"/>
  <c r="J73"/>
  <c r="H73"/>
  <c r="I73" s="1"/>
  <c r="K72"/>
  <c r="J72"/>
  <c r="I72"/>
  <c r="K71"/>
  <c r="J71"/>
  <c r="H71"/>
  <c r="I71" s="1"/>
  <c r="I68"/>
  <c r="K67"/>
  <c r="J67"/>
  <c r="H67"/>
  <c r="I67" s="1"/>
  <c r="K65"/>
  <c r="J65"/>
  <c r="K64"/>
  <c r="J64"/>
  <c r="H64"/>
  <c r="K63"/>
  <c r="J63"/>
  <c r="H63"/>
  <c r="I57"/>
  <c r="L55"/>
  <c r="K55"/>
  <c r="J55"/>
  <c r="H55"/>
  <c r="L54"/>
  <c r="K54"/>
  <c r="J54"/>
  <c r="I54"/>
  <c r="H54"/>
  <c r="K53"/>
  <c r="J53"/>
  <c r="K52"/>
  <c r="J52"/>
  <c r="I52"/>
  <c r="H52"/>
  <c r="K50"/>
  <c r="J50"/>
  <c r="H50"/>
  <c r="K49"/>
  <c r="J49"/>
  <c r="I49"/>
  <c r="H49"/>
  <c r="K48"/>
  <c r="J48"/>
  <c r="I48"/>
  <c r="L43"/>
  <c r="K43"/>
  <c r="J43"/>
  <c r="I43"/>
  <c r="H43"/>
  <c r="L42"/>
  <c r="K42"/>
  <c r="J42"/>
  <c r="I42"/>
  <c r="H42"/>
  <c r="L41"/>
  <c r="K41"/>
  <c r="J41"/>
  <c r="I41"/>
  <c r="H41"/>
  <c r="I39"/>
  <c r="K33"/>
  <c r="J33"/>
  <c r="I33"/>
  <c r="H33"/>
  <c r="K32"/>
  <c r="J32"/>
  <c r="I32"/>
  <c r="K31"/>
  <c r="J31"/>
  <c r="I31"/>
  <c r="I29"/>
  <c r="L24"/>
  <c r="K24"/>
  <c r="J24"/>
  <c r="I24"/>
  <c r="H24"/>
  <c r="I23"/>
  <c r="H23"/>
  <c r="K20"/>
  <c r="J20"/>
  <c r="I20"/>
  <c r="H20"/>
  <c r="K19"/>
  <c r="J19"/>
  <c r="I19"/>
  <c r="H19"/>
  <c r="K18"/>
  <c r="J18"/>
  <c r="I18"/>
  <c r="K17"/>
  <c r="J17"/>
  <c r="I17"/>
  <c r="L14"/>
  <c r="K14"/>
  <c r="J14"/>
  <c r="I14"/>
  <c r="H14"/>
  <c r="L13"/>
  <c r="K13"/>
  <c r="J13"/>
  <c r="I13"/>
  <c r="H13"/>
  <c r="L11"/>
  <c r="L130" s="1"/>
  <c r="K11"/>
  <c r="K128" s="1"/>
  <c r="K130" s="1"/>
  <c r="J11"/>
  <c r="J128" s="1"/>
  <c r="J130" s="1"/>
  <c r="H11"/>
  <c r="H130" s="1"/>
</calcChain>
</file>

<file path=xl/sharedStrings.xml><?xml version="1.0" encoding="utf-8"?>
<sst xmlns="http://schemas.openxmlformats.org/spreadsheetml/2006/main" count="537" uniqueCount="129">
  <si>
    <t>Приложение 9
к решению «О бюджете 
муниципального образования Купчегенское сельское поселение
на 2017 год и на плановый период 2018 и 2019 г.г."</t>
  </si>
  <si>
    <t>Распределение бюджетных ассигнований  целевым статьям (муниципальным) программам и непрограммным направлениям деятельности), группам (группам и подгруппам) видов расходов  бюджета муниципального образования Купчегенское сельское поселение  на плановый период 2018 и 2019 годов"</t>
  </si>
  <si>
    <t>(тыс. рублей)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</si>
  <si>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</si>
  <si>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</si>
  <si>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</si>
  <si>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</si>
  <si>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</si>
  <si>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</si>
  <si>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</si>
  <si>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</t>
  </si>
  <si>
    <t>Изменение на 2016 год (+;-)</t>
  </si>
  <si>
    <t>Сумма  на 2018 год</t>
  </si>
  <si>
    <t>Сумма  на 2019 год</t>
  </si>
  <si>
    <t>Сумма на 2017 год</t>
  </si>
  <si>
    <t>3</t>
  </si>
  <si>
    <t>4</t>
  </si>
  <si>
    <t>5</t>
  </si>
  <si>
    <t>6</t>
  </si>
  <si>
    <t>7</t>
  </si>
  <si>
    <t>1.</t>
  </si>
  <si>
    <t>Администрация Купчегенского сельского поселения</t>
  </si>
  <si>
    <t>801</t>
  </si>
  <si>
    <t>1.1.</t>
  </si>
  <si>
    <t>Общегосударственные расходы</t>
  </si>
  <si>
    <t>01</t>
  </si>
  <si>
    <t>000</t>
  </si>
  <si>
    <t>Непрограммные направления деятельности местной администрации</t>
  </si>
  <si>
    <t>02</t>
  </si>
  <si>
    <t>9900801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</si>
  <si>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</si>
  <si>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</si>
  <si>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</si>
  <si>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</si>
  <si>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</si>
  <si>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9900000000</t>
  </si>
  <si>
    <t>9900001100</t>
  </si>
  <si>
    <t>990А001100</t>
  </si>
  <si>
    <t>Взносы по обязательному социальному страхованию</t>
  </si>
  <si>
    <t>129</t>
  </si>
  <si>
    <t>Муниципальная программа "Комплексное развитие территории Купчегенского сельского поселения на 2015-2018г.г"</t>
  </si>
  <si>
    <t>04</t>
  </si>
  <si>
    <t>0100000</t>
  </si>
  <si>
    <t>АВЦП "Обеспечение деятельности Администрации муниципального образования Купчегенское сельское поселение на 2015-2018 г.г."</t>
  </si>
  <si>
    <t>0100801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</si>
  <si>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</si>
  <si>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</si>
  <si>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</si>
  <si>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</si>
  <si>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</si>
  <si>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</si>
  <si>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</si>
  <si>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</si>
  <si>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</si>
  <si>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</si>
  <si>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</si>
  <si>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</si>
  <si>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</si>
  <si>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010А101100</t>
  </si>
  <si>
    <t>Фонд оплаты труда государственных (муниципальных) органов</t>
  </si>
  <si>
    <t>010А101110</t>
  </si>
  <si>
    <t>010А101190</t>
  </si>
  <si>
    <t>Непрограммные направления деятельности</t>
  </si>
  <si>
    <t>11</t>
  </si>
  <si>
    <t>9900000</t>
  </si>
  <si>
    <t>99000Ш2</t>
  </si>
  <si>
    <t>Резервные фонды органов местного самоуправления</t>
  </si>
  <si>
    <t>Резервные средства</t>
  </si>
  <si>
    <t>870</t>
  </si>
  <si>
    <t>Резервные фонды</t>
  </si>
  <si>
    <t>990000Ш600</t>
  </si>
  <si>
    <t>1.2.</t>
  </si>
  <si>
    <t>Национальная оборона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</si>
  <si>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</si>
  <si>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</si>
  <si>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</si>
  <si>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</si>
  <si>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Подпрограмма «Развитие экономического и налогового потенциала Купчегенского сельского поселения на 2015-20188 г.г.»</t>
  </si>
  <si>
    <t>0110000000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</si>
  <si>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Купчегенского сельского поселения на 2015-2018 г.г»</t>
  </si>
  <si>
    <t>0110351180</t>
  </si>
  <si>
    <t>-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</si>
  <si>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</si>
  <si>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</si>
  <si>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</si>
  <si>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1.3.</t>
  </si>
  <si>
    <t>Национальная экономика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</si>
  <si>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Купчегенского сельского поселения 2015-2018 г.г.»</t>
  </si>
  <si>
    <t>0110400000</t>
  </si>
  <si>
    <t>БЛАГОУСТРОЙСТВО</t>
  </si>
  <si>
    <t>05</t>
  </si>
  <si>
    <t>Муниципальная программа "Экономическое развитие муниципального образования «Купчегенского сельское поселение»</t>
  </si>
  <si>
    <t>ВЦП "Развитие систем жизнеобеспечения на 2015-2018 гг."</t>
  </si>
  <si>
    <t>0121000</t>
  </si>
  <si>
    <t>ВЦП "Развитие систем жизнеобеспечения на МО Купчегенское сельское поселение2015-2018 гг."</t>
  </si>
  <si>
    <t>Мероприятия  в области благоустройства  в рамках ВЦП "Развитие систем жизнеобеспечения МО Купчегенское сельское поселениена 2015-2018 гг."</t>
  </si>
  <si>
    <t>Другие вопросы вобласти жилищно-коммунального хозяйство</t>
  </si>
  <si>
    <t>0029900</t>
  </si>
  <si>
    <t>ОБРАЗОВАНИЕ</t>
  </si>
  <si>
    <t>07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</si>
  <si>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</si>
  <si>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</si>
  <si>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Купчегенское сельское поселение  на 2015-2018 гг."</t>
  </si>
  <si>
    <t>0130000</t>
  </si>
  <si>
    <t>0131000</t>
  </si>
  <si>
    <t>1.4.</t>
  </si>
  <si>
    <t>0130000000</t>
  </si>
  <si>
    <t>Развитие  молодежной политики в рамках подпрограммы "Развитие социально-культурной сферы  в муниципальном образовании Купчегенское сельское поселение  на 2015-2018 гг."</t>
  </si>
  <si>
    <t>0130100000</t>
  </si>
  <si>
    <t>1.5.</t>
  </si>
  <si>
    <t>КУЛЬТУРА И КИНЕМАТОГРАФИЯ</t>
  </si>
  <si>
    <t>08</t>
  </si>
  <si>
    <t>Культура</t>
  </si>
  <si>
    <t>Муниципальная программа "Экономическое развитие муниципального образования «Хабаровское сельское поселение»</t>
  </si>
  <si>
    <t>0132000</t>
  </si>
  <si>
    <t>Перечисления другим бюджетам бюджетной системы РФ</t>
  </si>
  <si>
    <t>251</t>
  </si>
  <si>
    <t>Развитие  культуры в рамках подпрограммы "Развитие социально-культурной сферы  в муниципальном образовании Купчегенское сельское поселение  на 2015-2018 гг."</t>
  </si>
  <si>
    <t>0130200000</t>
  </si>
  <si>
    <t>1.6.</t>
  </si>
  <si>
    <t>ПРОЧИЕ МЕРОПРИЯТИЯ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</si>
  <si>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  на 2015-2018 гг."</t>
  </si>
  <si>
    <t>0133000</t>
  </si>
  <si>
    <t>0130300000</t>
  </si>
  <si>
    <t>Итого расходов</t>
  </si>
  <si>
    <t>Условно утверждаемые расходы</t>
  </si>
  <si>
    <t>99</t>
  </si>
  <si>
    <t>999</t>
  </si>
  <si>
    <t>ВСЕГО РАСХОДОВ</t>
  </si>
</sst>
</file>

<file path=xl/styles.xml><?xml version="1.0" encoding="utf-8"?>
<styleSheet xmlns="http://schemas.openxmlformats.org/spreadsheetml/2006/main">
  <numFmts count="2">
    <numFmt numFmtId="164" formatCode="_-* #,##0.00_р_._-;\-* #,##0.00_р_._-;_-* \-??_р_._-;_-@_-"/>
    <numFmt numFmtId="165" formatCode="_-* #,##0.00&quot;р.&quot;_-;\-* #,##0.00&quot;р.&quot;_-;_-* \-??&quot;р.&quot;_-;_-@_-"/>
  </numFmts>
  <fonts count="12"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5" fontId="11" fillId="0" borderId="0"/>
  </cellStyleXfs>
  <cellXfs count="84">
    <xf numFmtId="0" fontId="0" fillId="0" borderId="0" xfId="0"/>
    <xf numFmtId="0" fontId="6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6" fillId="0" borderId="0" xfId="0" applyFont="1"/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8" fillId="0" borderId="0" xfId="0" applyFont="1"/>
    <xf numFmtId="49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0" xfId="0" applyFont="1"/>
    <xf numFmtId="164" fontId="8" fillId="0" borderId="1" xfId="0" applyNumberFormat="1" applyFont="1" applyBorder="1" applyAlignment="1"/>
    <xf numFmtId="164" fontId="6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8" fillId="0" borderId="4" xfId="0" applyFont="1" applyBorder="1" applyAlignment="1" applyProtection="1">
      <alignment wrapText="1"/>
    </xf>
    <xf numFmtId="49" fontId="6" fillId="0" borderId="1" xfId="0" applyNumberFormat="1" applyFont="1" applyBorder="1" applyAlignment="1">
      <alignment wrapText="1"/>
    </xf>
    <xf numFmtId="0" fontId="6" fillId="0" borderId="4" xfId="0" applyFont="1" applyBorder="1" applyAlignment="1" applyProtection="1">
      <alignment wrapText="1"/>
    </xf>
    <xf numFmtId="1" fontId="6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wrapText="1"/>
    </xf>
    <xf numFmtId="164" fontId="10" fillId="0" borderId="1" xfId="0" applyNumberFormat="1" applyFont="1" applyBorder="1" applyAlignment="1"/>
    <xf numFmtId="164" fontId="6" fillId="0" borderId="5" xfId="0" applyNumberFormat="1" applyFont="1" applyBorder="1" applyAlignment="1"/>
    <xf numFmtId="0" fontId="6" fillId="0" borderId="6" xfId="0" applyFont="1" applyBorder="1" applyAlignment="1">
      <alignment wrapText="1"/>
    </xf>
    <xf numFmtId="164" fontId="8" fillId="0" borderId="5" xfId="0" applyNumberFormat="1" applyFont="1" applyBorder="1" applyAlignment="1"/>
    <xf numFmtId="164" fontId="8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wrapText="1"/>
    </xf>
    <xf numFmtId="164" fontId="8" fillId="3" borderId="1" xfId="0" applyNumberFormat="1" applyFont="1" applyFill="1" applyBorder="1" applyAlignment="1">
      <alignment wrapText="1"/>
    </xf>
    <xf numFmtId="0" fontId="0" fillId="3" borderId="0" xfId="0" applyFill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wrapText="1"/>
    </xf>
    <xf numFmtId="0" fontId="0" fillId="2" borderId="0" xfId="0" applyFill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164" fontId="8" fillId="0" borderId="1" xfId="1" applyNumberFormat="1" applyFont="1" applyBorder="1" applyAlignment="1" applyProtection="1"/>
    <xf numFmtId="164" fontId="6" fillId="0" borderId="1" xfId="1" applyNumberFormat="1" applyFont="1" applyBorder="1" applyAlignment="1" applyProtection="1"/>
    <xf numFmtId="1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0"/>
  <sheetViews>
    <sheetView tabSelected="1" topLeftCell="A40" zoomScaleNormal="100" zoomScalePageLayoutView="60" workbookViewId="0">
      <selection activeCell="K130" sqref="K130"/>
    </sheetView>
  </sheetViews>
  <sheetFormatPr defaultRowHeight="12.75"/>
  <cols>
    <col min="1" max="1" width="5.42578125"/>
    <col min="2" max="2" width="61.28515625"/>
    <col min="3" max="5" width="0" hidden="1"/>
    <col min="6" max="6" width="16.42578125"/>
    <col min="7" max="7" width="13.85546875"/>
    <col min="8" max="9" width="0" hidden="1"/>
    <col min="10" max="10" width="13.7109375"/>
    <col min="11" max="11" width="17.7109375"/>
    <col min="12" max="12" width="0" hidden="1"/>
    <col min="13" max="1025" width="9.42578125"/>
  </cols>
  <sheetData>
    <row r="2" spans="1:12">
      <c r="J2" s="5"/>
      <c r="K2" s="5"/>
    </row>
    <row r="3" spans="1:12" ht="39" customHeight="1">
      <c r="A3" s="7"/>
      <c r="B3" s="8"/>
      <c r="C3" s="9"/>
      <c r="D3" s="9"/>
      <c r="E3" s="9"/>
      <c r="F3" s="9"/>
      <c r="G3" s="4" t="s">
        <v>0</v>
      </c>
      <c r="H3" s="4"/>
      <c r="I3" s="4"/>
      <c r="J3" s="4"/>
      <c r="K3" s="4"/>
      <c r="L3" s="4"/>
    </row>
    <row r="4" spans="1:12" ht="54.75" customHeight="1">
      <c r="A4" s="7"/>
      <c r="B4" s="8"/>
      <c r="C4" s="9"/>
      <c r="D4" s="9"/>
      <c r="E4" s="9"/>
      <c r="F4" s="9"/>
      <c r="G4" s="4"/>
      <c r="H4" s="4"/>
      <c r="I4" s="4"/>
      <c r="J4" s="4"/>
      <c r="K4" s="4"/>
      <c r="L4" s="4"/>
    </row>
    <row r="5" spans="1:12" ht="75.75" customHeight="1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idden="1">
      <c r="A6" s="6"/>
    </row>
    <row r="7" spans="1:12" ht="15.75" hidden="1">
      <c r="A7" s="10"/>
      <c r="B7" s="10"/>
      <c r="C7" s="10"/>
      <c r="D7" s="10"/>
      <c r="E7" s="10"/>
      <c r="F7" s="11"/>
      <c r="G7" s="2" t="s">
        <v>2</v>
      </c>
      <c r="H7" s="2"/>
      <c r="I7" s="2"/>
      <c r="J7" s="2"/>
      <c r="K7" s="2"/>
    </row>
    <row r="8" spans="1:12" s="14" customFormat="1" ht="110.25">
      <c r="A8" s="12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3" t="s">
        <v>9</v>
      </c>
      <c r="H8" s="13" t="s">
        <v>10</v>
      </c>
      <c r="I8" s="13" t="s">
        <v>11</v>
      </c>
      <c r="J8" s="12" t="s">
        <v>12</v>
      </c>
      <c r="K8" s="12" t="s">
        <v>13</v>
      </c>
      <c r="L8" s="12" t="s">
        <v>14</v>
      </c>
    </row>
    <row r="9" spans="1:12" ht="15.75">
      <c r="A9" s="15">
        <v>1</v>
      </c>
      <c r="B9" s="15">
        <v>2</v>
      </c>
      <c r="C9" s="16" t="s">
        <v>15</v>
      </c>
      <c r="D9" s="16" t="s">
        <v>16</v>
      </c>
      <c r="E9" s="16" t="s">
        <v>17</v>
      </c>
      <c r="F9" s="16" t="s">
        <v>18</v>
      </c>
      <c r="G9" s="16" t="s">
        <v>19</v>
      </c>
      <c r="H9" s="16"/>
      <c r="I9" s="15">
        <v>8</v>
      </c>
      <c r="J9" s="15">
        <v>9</v>
      </c>
      <c r="K9" s="15">
        <v>9</v>
      </c>
      <c r="L9" s="17"/>
    </row>
    <row r="10" spans="1:12" ht="15.75">
      <c r="A10" s="12" t="s">
        <v>20</v>
      </c>
      <c r="B10" s="12" t="s">
        <v>21</v>
      </c>
      <c r="C10" s="13" t="s">
        <v>22</v>
      </c>
      <c r="D10" s="16"/>
      <c r="E10" s="16"/>
      <c r="F10" s="16"/>
      <c r="G10" s="16"/>
      <c r="H10" s="16"/>
      <c r="I10" s="15"/>
      <c r="J10" s="15"/>
      <c r="K10" s="15"/>
      <c r="L10" s="17"/>
    </row>
    <row r="11" spans="1:12" ht="25.5" customHeight="1">
      <c r="A11" s="12" t="s">
        <v>23</v>
      </c>
      <c r="B11" s="18" t="s">
        <v>24</v>
      </c>
      <c r="C11" s="19" t="s">
        <v>22</v>
      </c>
      <c r="D11" s="19" t="s">
        <v>25</v>
      </c>
      <c r="E11" s="19"/>
      <c r="F11" s="19"/>
      <c r="G11" s="19" t="s">
        <v>26</v>
      </c>
      <c r="H11" s="20">
        <f>H13+H24+H41</f>
        <v>1338.1</v>
      </c>
      <c r="I11" s="20">
        <v>0</v>
      </c>
      <c r="J11" s="21">
        <f>J17+J31+J48</f>
        <v>1300.27</v>
      </c>
      <c r="K11" s="21">
        <f>K17+K31+K48</f>
        <v>1300.27</v>
      </c>
      <c r="L11" s="21">
        <f>L13+L24</f>
        <v>1337.1</v>
      </c>
    </row>
    <row r="12" spans="1:12" ht="15.75" hidden="1">
      <c r="A12" s="15"/>
      <c r="B12" s="22"/>
      <c r="C12" s="23"/>
      <c r="D12" s="24"/>
      <c r="E12" s="24"/>
      <c r="F12" s="25"/>
      <c r="G12" s="25"/>
      <c r="H12" s="20"/>
      <c r="I12" s="20"/>
      <c r="J12" s="21"/>
      <c r="K12" s="21"/>
      <c r="L12" s="21"/>
    </row>
    <row r="13" spans="1:12" ht="12.75" hidden="1" customHeight="1">
      <c r="A13" s="15"/>
      <c r="B13" s="26" t="s">
        <v>27</v>
      </c>
      <c r="C13" s="23" t="s">
        <v>22</v>
      </c>
      <c r="D13" s="24" t="s">
        <v>25</v>
      </c>
      <c r="E13" s="24" t="s">
        <v>28</v>
      </c>
      <c r="F13" s="25" t="s">
        <v>29</v>
      </c>
      <c r="G13" s="25"/>
      <c r="H13" s="20">
        <f t="shared" ref="H13:L14" si="0">H14</f>
        <v>370.96</v>
      </c>
      <c r="I13" s="20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370.96</v>
      </c>
    </row>
    <row r="14" spans="1:12" ht="15.75" hidden="1">
      <c r="A14" s="15"/>
      <c r="B14" s="27" t="s">
        <v>30</v>
      </c>
      <c r="C14" s="23" t="s">
        <v>22</v>
      </c>
      <c r="D14" s="24" t="s">
        <v>25</v>
      </c>
      <c r="E14" s="24" t="s">
        <v>28</v>
      </c>
      <c r="F14" s="25" t="s">
        <v>29</v>
      </c>
      <c r="G14" s="25"/>
      <c r="H14" s="20">
        <f t="shared" si="0"/>
        <v>370.96</v>
      </c>
      <c r="I14" s="20">
        <f t="shared" si="0"/>
        <v>0</v>
      </c>
      <c r="J14" s="21">
        <f t="shared" si="0"/>
        <v>0</v>
      </c>
      <c r="K14" s="21">
        <f t="shared" si="0"/>
        <v>0</v>
      </c>
      <c r="L14" s="21">
        <f t="shared" si="0"/>
        <v>370.96</v>
      </c>
    </row>
    <row r="15" spans="1:12" ht="12.75" hidden="1" customHeight="1">
      <c r="A15" s="15"/>
      <c r="B15" s="28" t="s">
        <v>31</v>
      </c>
      <c r="C15" s="23" t="s">
        <v>22</v>
      </c>
      <c r="D15" s="24" t="s">
        <v>25</v>
      </c>
      <c r="E15" s="24" t="s">
        <v>28</v>
      </c>
      <c r="F15" s="25" t="s">
        <v>29</v>
      </c>
      <c r="G15" s="25" t="s">
        <v>32</v>
      </c>
      <c r="H15" s="20">
        <v>370.96</v>
      </c>
      <c r="I15" s="20">
        <v>0</v>
      </c>
      <c r="J15" s="21">
        <v>0</v>
      </c>
      <c r="K15" s="21">
        <v>0</v>
      </c>
      <c r="L15" s="21">
        <v>370.96</v>
      </c>
    </row>
    <row r="16" spans="1:12" ht="12.75" hidden="1" customHeight="1">
      <c r="A16" s="15"/>
      <c r="B16" s="26"/>
      <c r="C16" s="23"/>
      <c r="D16" s="24"/>
      <c r="E16" s="24"/>
      <c r="F16" s="25"/>
      <c r="G16" s="25"/>
      <c r="H16" s="21"/>
      <c r="I16" s="21"/>
      <c r="J16" s="21"/>
      <c r="K16" s="21"/>
      <c r="L16" s="21"/>
    </row>
    <row r="17" spans="1:12" ht="35.450000000000003" customHeight="1">
      <c r="A17" s="15"/>
      <c r="B17" s="29" t="s">
        <v>33</v>
      </c>
      <c r="C17" s="23" t="s">
        <v>22</v>
      </c>
      <c r="D17" s="24" t="s">
        <v>25</v>
      </c>
      <c r="E17" s="24" t="s">
        <v>28</v>
      </c>
      <c r="F17" s="25"/>
      <c r="G17" s="25"/>
      <c r="H17" s="21"/>
      <c r="I17" s="20">
        <f t="shared" ref="I17:K19" si="1">I18</f>
        <v>0</v>
      </c>
      <c r="J17" s="20">
        <f t="shared" si="1"/>
        <v>383.14</v>
      </c>
      <c r="K17" s="20">
        <f t="shared" si="1"/>
        <v>383.14</v>
      </c>
      <c r="L17" s="21"/>
    </row>
    <row r="18" spans="1:12" ht="21.4" customHeight="1">
      <c r="A18" s="15"/>
      <c r="B18" s="26" t="s">
        <v>34</v>
      </c>
      <c r="C18" s="23" t="s">
        <v>22</v>
      </c>
      <c r="D18" s="24" t="s">
        <v>25</v>
      </c>
      <c r="E18" s="24" t="s">
        <v>28</v>
      </c>
      <c r="F18" s="25" t="s">
        <v>35</v>
      </c>
      <c r="G18" s="25"/>
      <c r="H18" s="21"/>
      <c r="I18" s="20">
        <f t="shared" si="1"/>
        <v>0</v>
      </c>
      <c r="J18" s="20">
        <f t="shared" si="1"/>
        <v>383.14</v>
      </c>
      <c r="K18" s="20">
        <f t="shared" si="1"/>
        <v>383.14</v>
      </c>
      <c r="L18" s="21"/>
    </row>
    <row r="19" spans="1:12" ht="33.75" customHeight="1">
      <c r="A19" s="15"/>
      <c r="B19" s="26" t="s">
        <v>27</v>
      </c>
      <c r="C19" s="23" t="s">
        <v>22</v>
      </c>
      <c r="D19" s="24" t="s">
        <v>25</v>
      </c>
      <c r="E19" s="24" t="s">
        <v>28</v>
      </c>
      <c r="F19" s="25" t="s">
        <v>36</v>
      </c>
      <c r="G19" s="25"/>
      <c r="H19" s="21">
        <f>H20</f>
        <v>0</v>
      </c>
      <c r="I19" s="20">
        <f t="shared" si="1"/>
        <v>0</v>
      </c>
      <c r="J19" s="20">
        <f t="shared" si="1"/>
        <v>383.14</v>
      </c>
      <c r="K19" s="20">
        <f t="shared" si="1"/>
        <v>383.14</v>
      </c>
      <c r="L19" s="21"/>
    </row>
    <row r="20" spans="1:12" ht="16.5" customHeight="1">
      <c r="A20" s="15"/>
      <c r="B20" s="27" t="s">
        <v>30</v>
      </c>
      <c r="C20" s="23" t="s">
        <v>22</v>
      </c>
      <c r="D20" s="24" t="s">
        <v>25</v>
      </c>
      <c r="E20" s="24" t="s">
        <v>28</v>
      </c>
      <c r="F20" s="25" t="s">
        <v>37</v>
      </c>
      <c r="G20" s="25"/>
      <c r="H20" s="21">
        <f>H21</f>
        <v>0</v>
      </c>
      <c r="I20" s="20">
        <f>I21+I22</f>
        <v>0</v>
      </c>
      <c r="J20" s="20">
        <f>J21+J22</f>
        <v>383.14</v>
      </c>
      <c r="K20" s="20">
        <f>K21+K22</f>
        <v>383.14</v>
      </c>
      <c r="L20" s="21"/>
    </row>
    <row r="21" spans="1:12" ht="48" customHeight="1">
      <c r="A21" s="15"/>
      <c r="B21" s="28" t="s">
        <v>31</v>
      </c>
      <c r="C21" s="23" t="s">
        <v>22</v>
      </c>
      <c r="D21" s="24" t="s">
        <v>25</v>
      </c>
      <c r="E21" s="24" t="s">
        <v>28</v>
      </c>
      <c r="F21" s="25" t="s">
        <v>37</v>
      </c>
      <c r="G21" s="25" t="s">
        <v>32</v>
      </c>
      <c r="H21" s="21">
        <v>0</v>
      </c>
      <c r="I21" s="20">
        <v>0</v>
      </c>
      <c r="J21" s="20">
        <v>294.27</v>
      </c>
      <c r="K21" s="20">
        <v>294.27</v>
      </c>
      <c r="L21" s="21"/>
    </row>
    <row r="22" spans="1:12" ht="22.5" customHeight="1">
      <c r="A22" s="15"/>
      <c r="B22" s="28" t="s">
        <v>38</v>
      </c>
      <c r="C22" s="23" t="s">
        <v>22</v>
      </c>
      <c r="D22" s="24" t="s">
        <v>25</v>
      </c>
      <c r="E22" s="24" t="s">
        <v>28</v>
      </c>
      <c r="F22" s="25" t="s">
        <v>37</v>
      </c>
      <c r="G22" s="25" t="s">
        <v>39</v>
      </c>
      <c r="H22" s="21">
        <v>0</v>
      </c>
      <c r="I22" s="20">
        <v>0</v>
      </c>
      <c r="J22" s="20">
        <v>88.87</v>
      </c>
      <c r="K22" s="20">
        <v>88.87</v>
      </c>
      <c r="L22" s="21"/>
    </row>
    <row r="23" spans="1:12" ht="12.75" hidden="1" customHeight="1">
      <c r="A23" s="15"/>
      <c r="B23" s="30" t="s">
        <v>40</v>
      </c>
      <c r="C23" s="23" t="s">
        <v>22</v>
      </c>
      <c r="D23" s="24" t="s">
        <v>25</v>
      </c>
      <c r="E23" s="24" t="s">
        <v>41</v>
      </c>
      <c r="F23" s="25" t="s">
        <v>42</v>
      </c>
      <c r="G23" s="25"/>
      <c r="H23" s="20">
        <f>H24</f>
        <v>966.14</v>
      </c>
      <c r="I23" s="20">
        <f>I24</f>
        <v>0</v>
      </c>
      <c r="J23" s="20"/>
      <c r="K23" s="20"/>
      <c r="L23" s="21"/>
    </row>
    <row r="24" spans="1:12" ht="12.75" hidden="1" customHeight="1">
      <c r="A24" s="15"/>
      <c r="B24" s="31" t="s">
        <v>43</v>
      </c>
      <c r="C24" s="23" t="s">
        <v>22</v>
      </c>
      <c r="D24" s="24" t="s">
        <v>25</v>
      </c>
      <c r="E24" s="24" t="s">
        <v>41</v>
      </c>
      <c r="F24" s="25" t="s">
        <v>44</v>
      </c>
      <c r="G24" s="25"/>
      <c r="H24" s="20">
        <f>H25+H26+H27+H28+H30</f>
        <v>966.14</v>
      </c>
      <c r="I24" s="20">
        <f>I25+I27+I28+I29+I30</f>
        <v>0</v>
      </c>
      <c r="J24" s="21">
        <f>J25+J26+J27+J28+J30</f>
        <v>0</v>
      </c>
      <c r="K24" s="21">
        <f>K25+K26+K27+K28+K30</f>
        <v>0</v>
      </c>
      <c r="L24" s="21">
        <f>L25+L27+L28+L29+L30</f>
        <v>966.14</v>
      </c>
    </row>
    <row r="25" spans="1:12" ht="12.75" hidden="1" customHeight="1">
      <c r="A25" s="15"/>
      <c r="B25" s="32" t="s">
        <v>31</v>
      </c>
      <c r="C25" s="23" t="s">
        <v>22</v>
      </c>
      <c r="D25" s="24" t="s">
        <v>25</v>
      </c>
      <c r="E25" s="24" t="s">
        <v>41</v>
      </c>
      <c r="F25" s="25" t="s">
        <v>44</v>
      </c>
      <c r="G25" s="25" t="s">
        <v>32</v>
      </c>
      <c r="H25" s="20">
        <v>806.14</v>
      </c>
      <c r="I25" s="20">
        <v>0</v>
      </c>
      <c r="J25" s="21">
        <v>0</v>
      </c>
      <c r="K25" s="21">
        <v>0</v>
      </c>
      <c r="L25" s="21">
        <v>698.49</v>
      </c>
    </row>
    <row r="26" spans="1:12" ht="12.75" hidden="1" customHeight="1">
      <c r="A26" s="15"/>
      <c r="B26" s="33" t="s">
        <v>45</v>
      </c>
      <c r="C26" s="23" t="s">
        <v>22</v>
      </c>
      <c r="D26" s="24" t="s">
        <v>25</v>
      </c>
      <c r="E26" s="24" t="s">
        <v>41</v>
      </c>
      <c r="F26" s="25" t="s">
        <v>44</v>
      </c>
      <c r="G26" s="25" t="s">
        <v>46</v>
      </c>
      <c r="H26" s="21"/>
      <c r="I26" s="20"/>
      <c r="J26" s="21"/>
      <c r="K26" s="21"/>
      <c r="L26" s="21">
        <v>0</v>
      </c>
    </row>
    <row r="27" spans="1:12" ht="12.75" hidden="1" customHeight="1">
      <c r="A27" s="15"/>
      <c r="B27" s="33" t="s">
        <v>47</v>
      </c>
      <c r="C27" s="23" t="s">
        <v>22</v>
      </c>
      <c r="D27" s="24" t="s">
        <v>25</v>
      </c>
      <c r="E27" s="24" t="s">
        <v>41</v>
      </c>
      <c r="F27" s="25" t="s">
        <v>44</v>
      </c>
      <c r="G27" s="25" t="s">
        <v>48</v>
      </c>
      <c r="H27" s="20">
        <v>55</v>
      </c>
      <c r="I27" s="20">
        <v>0</v>
      </c>
      <c r="J27" s="21">
        <v>0</v>
      </c>
      <c r="K27" s="21">
        <v>0</v>
      </c>
      <c r="L27" s="21">
        <v>60</v>
      </c>
    </row>
    <row r="28" spans="1:12" ht="12.75" hidden="1" customHeight="1">
      <c r="A28" s="15"/>
      <c r="B28" s="33" t="s">
        <v>49</v>
      </c>
      <c r="C28" s="23" t="s">
        <v>22</v>
      </c>
      <c r="D28" s="24" t="s">
        <v>25</v>
      </c>
      <c r="E28" s="24" t="s">
        <v>41</v>
      </c>
      <c r="F28" s="25" t="s">
        <v>44</v>
      </c>
      <c r="G28" s="25" t="s">
        <v>50</v>
      </c>
      <c r="H28" s="20">
        <v>40</v>
      </c>
      <c r="I28" s="20">
        <v>0</v>
      </c>
      <c r="J28" s="21">
        <v>0</v>
      </c>
      <c r="K28" s="21">
        <v>0</v>
      </c>
      <c r="L28" s="21">
        <v>152.65</v>
      </c>
    </row>
    <row r="29" spans="1:12" ht="12.75" hidden="1" customHeight="1">
      <c r="A29" s="15"/>
      <c r="B29" s="33" t="s">
        <v>51</v>
      </c>
      <c r="C29" s="23" t="s">
        <v>22</v>
      </c>
      <c r="D29" s="24" t="s">
        <v>25</v>
      </c>
      <c r="E29" s="24" t="s">
        <v>41</v>
      </c>
      <c r="F29" s="25" t="s">
        <v>52</v>
      </c>
      <c r="G29" s="25" t="s">
        <v>53</v>
      </c>
      <c r="H29" s="20"/>
      <c r="I29" s="20">
        <f>K29-H29</f>
        <v>0</v>
      </c>
      <c r="J29" s="21"/>
      <c r="K29" s="21"/>
      <c r="L29" s="21"/>
    </row>
    <row r="30" spans="1:12" ht="12.75" hidden="1" customHeight="1">
      <c r="A30" s="15"/>
      <c r="B30" s="33" t="s">
        <v>54</v>
      </c>
      <c r="C30" s="23" t="s">
        <v>22</v>
      </c>
      <c r="D30" s="24" t="s">
        <v>25</v>
      </c>
      <c r="E30" s="24" t="s">
        <v>41</v>
      </c>
      <c r="F30" s="25" t="s">
        <v>52</v>
      </c>
      <c r="G30" s="25" t="s">
        <v>55</v>
      </c>
      <c r="H30" s="20">
        <v>65</v>
      </c>
      <c r="I30" s="20">
        <v>0</v>
      </c>
      <c r="J30" s="21">
        <v>0</v>
      </c>
      <c r="K30" s="21">
        <v>0</v>
      </c>
      <c r="L30" s="21">
        <v>55</v>
      </c>
    </row>
    <row r="31" spans="1:12" s="36" customFormat="1" ht="64.5" customHeight="1">
      <c r="A31" s="12"/>
      <c r="B31" s="18" t="s">
        <v>56</v>
      </c>
      <c r="C31" s="19" t="s">
        <v>22</v>
      </c>
      <c r="D31" s="34" t="s">
        <v>25</v>
      </c>
      <c r="E31" s="34" t="s">
        <v>41</v>
      </c>
      <c r="F31" s="35"/>
      <c r="G31" s="35"/>
      <c r="H31" s="21"/>
      <c r="I31" s="21">
        <f t="shared" ref="I31:K32" si="2">I32</f>
        <v>0</v>
      </c>
      <c r="J31" s="21">
        <f t="shared" si="2"/>
        <v>916.13</v>
      </c>
      <c r="K31" s="21">
        <f t="shared" si="2"/>
        <v>916.13</v>
      </c>
      <c r="L31" s="21"/>
    </row>
    <row r="32" spans="1:12" ht="53.1" customHeight="1">
      <c r="A32" s="15"/>
      <c r="B32" s="33" t="s">
        <v>40</v>
      </c>
      <c r="C32" s="23" t="s">
        <v>22</v>
      </c>
      <c r="D32" s="24" t="s">
        <v>25</v>
      </c>
      <c r="E32" s="24" t="s">
        <v>41</v>
      </c>
      <c r="F32" s="25" t="s">
        <v>57</v>
      </c>
      <c r="G32" s="25"/>
      <c r="H32" s="21"/>
      <c r="I32" s="20">
        <f t="shared" si="2"/>
        <v>0</v>
      </c>
      <c r="J32" s="20">
        <f t="shared" si="2"/>
        <v>916.13</v>
      </c>
      <c r="K32" s="20">
        <f t="shared" si="2"/>
        <v>916.13</v>
      </c>
      <c r="L32" s="21"/>
    </row>
    <row r="33" spans="1:12" ht="54" customHeight="1">
      <c r="A33" s="15"/>
      <c r="B33" s="31" t="s">
        <v>43</v>
      </c>
      <c r="C33" s="23" t="s">
        <v>22</v>
      </c>
      <c r="D33" s="24" t="s">
        <v>25</v>
      </c>
      <c r="E33" s="24" t="s">
        <v>41</v>
      </c>
      <c r="F33" s="25" t="s">
        <v>58</v>
      </c>
      <c r="G33" s="25"/>
      <c r="H33" s="21">
        <f>H34+H36+H37+H38+H40</f>
        <v>0</v>
      </c>
      <c r="I33" s="20">
        <f>I34+I37+I38+I39+I40</f>
        <v>0</v>
      </c>
      <c r="J33" s="20">
        <f>J34+J36+J37+J38+J40+J35</f>
        <v>916.13</v>
      </c>
      <c r="K33" s="20">
        <f>K34+K36+K37+K38+K40+K35</f>
        <v>916.13</v>
      </c>
      <c r="L33" s="21"/>
    </row>
    <row r="34" spans="1:12" ht="30" customHeight="1">
      <c r="A34" s="15"/>
      <c r="B34" s="32" t="s">
        <v>59</v>
      </c>
      <c r="C34" s="23" t="s">
        <v>22</v>
      </c>
      <c r="D34" s="24" t="s">
        <v>25</v>
      </c>
      <c r="E34" s="24" t="s">
        <v>41</v>
      </c>
      <c r="F34" s="25" t="s">
        <v>60</v>
      </c>
      <c r="G34" s="25" t="s">
        <v>32</v>
      </c>
      <c r="H34" s="21">
        <v>0</v>
      </c>
      <c r="I34" s="20">
        <v>0</v>
      </c>
      <c r="J34" s="20">
        <v>560.77</v>
      </c>
      <c r="K34" s="20">
        <v>560.77</v>
      </c>
      <c r="L34" s="21"/>
    </row>
    <row r="35" spans="1:12" ht="24" customHeight="1">
      <c r="A35" s="15"/>
      <c r="B35" s="28" t="s">
        <v>38</v>
      </c>
      <c r="C35" s="23" t="s">
        <v>22</v>
      </c>
      <c r="D35" s="24" t="s">
        <v>25</v>
      </c>
      <c r="E35" s="24" t="s">
        <v>41</v>
      </c>
      <c r="F35" s="25" t="s">
        <v>60</v>
      </c>
      <c r="G35" s="25" t="s">
        <v>39</v>
      </c>
      <c r="H35" s="21">
        <v>0</v>
      </c>
      <c r="I35" s="20">
        <v>0</v>
      </c>
      <c r="J35" s="20">
        <v>169.36</v>
      </c>
      <c r="K35" s="20">
        <v>169.36</v>
      </c>
      <c r="L35" s="21"/>
    </row>
    <row r="36" spans="1:12" ht="30" customHeight="1">
      <c r="A36" s="15"/>
      <c r="B36" s="33" t="s">
        <v>45</v>
      </c>
      <c r="C36" s="23" t="s">
        <v>22</v>
      </c>
      <c r="D36" s="24" t="s">
        <v>25</v>
      </c>
      <c r="E36" s="24" t="s">
        <v>41</v>
      </c>
      <c r="F36" s="25" t="s">
        <v>61</v>
      </c>
      <c r="G36" s="25" t="s">
        <v>46</v>
      </c>
      <c r="H36" s="21"/>
      <c r="I36" s="20"/>
      <c r="J36" s="20"/>
      <c r="K36" s="20"/>
      <c r="L36" s="21"/>
    </row>
    <row r="37" spans="1:12" ht="30" customHeight="1">
      <c r="A37" s="15"/>
      <c r="B37" s="33" t="s">
        <v>47</v>
      </c>
      <c r="C37" s="23" t="s">
        <v>22</v>
      </c>
      <c r="D37" s="24" t="s">
        <v>25</v>
      </c>
      <c r="E37" s="24" t="s">
        <v>41</v>
      </c>
      <c r="F37" s="25" t="s">
        <v>61</v>
      </c>
      <c r="G37" s="25" t="s">
        <v>48</v>
      </c>
      <c r="H37" s="21">
        <v>0</v>
      </c>
      <c r="I37" s="20">
        <v>0</v>
      </c>
      <c r="J37" s="20">
        <v>78</v>
      </c>
      <c r="K37" s="20">
        <v>78</v>
      </c>
      <c r="L37" s="21"/>
    </row>
    <row r="38" spans="1:12" ht="30" customHeight="1">
      <c r="A38" s="15"/>
      <c r="B38" s="33" t="s">
        <v>49</v>
      </c>
      <c r="C38" s="23" t="s">
        <v>22</v>
      </c>
      <c r="D38" s="24" t="s">
        <v>25</v>
      </c>
      <c r="E38" s="24" t="s">
        <v>41</v>
      </c>
      <c r="F38" s="25" t="s">
        <v>61</v>
      </c>
      <c r="G38" s="25" t="s">
        <v>50</v>
      </c>
      <c r="H38" s="21">
        <v>0</v>
      </c>
      <c r="I38" s="20">
        <v>0</v>
      </c>
      <c r="J38" s="20">
        <v>38</v>
      </c>
      <c r="K38" s="20">
        <v>38</v>
      </c>
      <c r="L38" s="21"/>
    </row>
    <row r="39" spans="1:12" ht="12.75" hidden="1" customHeight="1">
      <c r="A39" s="15"/>
      <c r="B39" s="33" t="s">
        <v>51</v>
      </c>
      <c r="C39" s="23" t="s">
        <v>22</v>
      </c>
      <c r="D39" s="24" t="s">
        <v>25</v>
      </c>
      <c r="E39" s="24" t="s">
        <v>41</v>
      </c>
      <c r="F39" s="25" t="s">
        <v>61</v>
      </c>
      <c r="G39" s="25" t="s">
        <v>53</v>
      </c>
      <c r="H39" s="21"/>
      <c r="I39" s="20">
        <f>K39-H39</f>
        <v>0</v>
      </c>
      <c r="J39" s="20"/>
      <c r="K39" s="20"/>
      <c r="L39" s="21"/>
    </row>
    <row r="40" spans="1:12" ht="19.5" customHeight="1">
      <c r="A40" s="15"/>
      <c r="B40" s="33" t="s">
        <v>54</v>
      </c>
      <c r="C40" s="23" t="s">
        <v>22</v>
      </c>
      <c r="D40" s="24" t="s">
        <v>25</v>
      </c>
      <c r="E40" s="24" t="s">
        <v>41</v>
      </c>
      <c r="F40" s="25" t="s">
        <v>61</v>
      </c>
      <c r="G40" s="25" t="s">
        <v>55</v>
      </c>
      <c r="H40" s="21">
        <v>0</v>
      </c>
      <c r="I40" s="20">
        <v>0</v>
      </c>
      <c r="J40" s="20">
        <v>70</v>
      </c>
      <c r="K40" s="20">
        <v>70</v>
      </c>
      <c r="L40" s="21"/>
    </row>
    <row r="41" spans="1:12" ht="12.75" hidden="1" customHeight="1">
      <c r="A41" s="15"/>
      <c r="B41" s="27" t="s">
        <v>62</v>
      </c>
      <c r="C41" s="23" t="s">
        <v>22</v>
      </c>
      <c r="D41" s="24" t="s">
        <v>25</v>
      </c>
      <c r="E41" s="24" t="s">
        <v>63</v>
      </c>
      <c r="F41" s="24" t="s">
        <v>64</v>
      </c>
      <c r="G41" s="24"/>
      <c r="H41" s="20">
        <f t="shared" ref="H41:L43" si="3">H42</f>
        <v>1</v>
      </c>
      <c r="I41" s="37">
        <f t="shared" si="3"/>
        <v>0</v>
      </c>
      <c r="J41" s="21">
        <f t="shared" si="3"/>
        <v>0</v>
      </c>
      <c r="K41" s="21">
        <f t="shared" si="3"/>
        <v>0</v>
      </c>
      <c r="L41" s="38">
        <f t="shared" si="3"/>
        <v>1</v>
      </c>
    </row>
    <row r="42" spans="1:12" ht="12.75" hidden="1" customHeight="1">
      <c r="A42" s="15"/>
      <c r="B42" s="39" t="s">
        <v>27</v>
      </c>
      <c r="C42" s="23" t="s">
        <v>22</v>
      </c>
      <c r="D42" s="24" t="s">
        <v>25</v>
      </c>
      <c r="E42" s="24" t="s">
        <v>63</v>
      </c>
      <c r="F42" s="24" t="s">
        <v>65</v>
      </c>
      <c r="G42" s="24"/>
      <c r="H42" s="20">
        <f t="shared" si="3"/>
        <v>1</v>
      </c>
      <c r="I42" s="37">
        <f t="shared" si="3"/>
        <v>0</v>
      </c>
      <c r="J42" s="20">
        <f t="shared" si="3"/>
        <v>0</v>
      </c>
      <c r="K42" s="20">
        <f t="shared" si="3"/>
        <v>0</v>
      </c>
      <c r="L42" s="37">
        <f t="shared" si="3"/>
        <v>1</v>
      </c>
    </row>
    <row r="43" spans="1:12" ht="12.75" hidden="1" customHeight="1">
      <c r="A43" s="15"/>
      <c r="B43" s="40" t="s">
        <v>66</v>
      </c>
      <c r="C43" s="23" t="s">
        <v>22</v>
      </c>
      <c r="D43" s="24" t="s">
        <v>25</v>
      </c>
      <c r="E43" s="24" t="s">
        <v>63</v>
      </c>
      <c r="F43" s="24" t="s">
        <v>65</v>
      </c>
      <c r="G43" s="24" t="s">
        <v>26</v>
      </c>
      <c r="H43" s="20">
        <f t="shared" si="3"/>
        <v>1</v>
      </c>
      <c r="I43" s="37">
        <f t="shared" si="3"/>
        <v>0</v>
      </c>
      <c r="J43" s="20">
        <f t="shared" si="3"/>
        <v>0</v>
      </c>
      <c r="K43" s="20">
        <f t="shared" si="3"/>
        <v>0</v>
      </c>
      <c r="L43" s="37">
        <f t="shared" si="3"/>
        <v>1</v>
      </c>
    </row>
    <row r="44" spans="1:12" ht="12.75" hidden="1" customHeight="1">
      <c r="A44" s="15"/>
      <c r="B44" s="33" t="s">
        <v>67</v>
      </c>
      <c r="C44" s="23" t="s">
        <v>22</v>
      </c>
      <c r="D44" s="24" t="s">
        <v>25</v>
      </c>
      <c r="E44" s="24" t="s">
        <v>63</v>
      </c>
      <c r="F44" s="24" t="s">
        <v>65</v>
      </c>
      <c r="G44" s="24" t="s">
        <v>68</v>
      </c>
      <c r="H44" s="20">
        <v>1</v>
      </c>
      <c r="I44" s="37">
        <v>0</v>
      </c>
      <c r="J44" s="20">
        <v>0</v>
      </c>
      <c r="K44" s="20">
        <v>0</v>
      </c>
      <c r="L44" s="37">
        <v>1</v>
      </c>
    </row>
    <row r="45" spans="1:12" ht="12.75" hidden="1" customHeight="1">
      <c r="A45" s="15"/>
      <c r="B45" s="41"/>
      <c r="C45" s="19"/>
      <c r="D45" s="34"/>
      <c r="E45" s="34"/>
      <c r="F45" s="35"/>
      <c r="G45" s="35"/>
      <c r="H45" s="21"/>
      <c r="I45" s="21"/>
      <c r="J45" s="21"/>
      <c r="K45" s="21"/>
      <c r="L45" s="21"/>
    </row>
    <row r="46" spans="1:12" ht="12.75" hidden="1" customHeight="1">
      <c r="A46" s="15"/>
      <c r="B46" s="40"/>
      <c r="C46" s="23"/>
      <c r="D46" s="24"/>
      <c r="E46" s="24"/>
      <c r="F46" s="25"/>
      <c r="G46" s="25"/>
      <c r="H46" s="20"/>
      <c r="I46" s="20"/>
      <c r="J46" s="20"/>
      <c r="K46" s="20"/>
      <c r="L46" s="21"/>
    </row>
    <row r="47" spans="1:12" ht="12.75" hidden="1" customHeight="1">
      <c r="A47" s="15"/>
      <c r="B47" s="33"/>
      <c r="C47" s="23"/>
      <c r="D47" s="24"/>
      <c r="E47" s="24"/>
      <c r="F47" s="24"/>
      <c r="G47" s="24"/>
      <c r="H47" s="20"/>
      <c r="I47" s="37"/>
      <c r="J47" s="20"/>
      <c r="K47" s="20"/>
      <c r="L47" s="21"/>
    </row>
    <row r="48" spans="1:12" s="36" customFormat="1" ht="20.45" customHeight="1">
      <c r="A48" s="12"/>
      <c r="B48" s="42" t="s">
        <v>69</v>
      </c>
      <c r="C48" s="19" t="s">
        <v>22</v>
      </c>
      <c r="D48" s="34" t="s">
        <v>25</v>
      </c>
      <c r="E48" s="34" t="s">
        <v>63</v>
      </c>
      <c r="F48" s="34"/>
      <c r="G48" s="34"/>
      <c r="H48" s="21"/>
      <c r="I48" s="38">
        <f t="shared" ref="I48:K49" si="4">I49</f>
        <v>0</v>
      </c>
      <c r="J48" s="21">
        <f t="shared" si="4"/>
        <v>1</v>
      </c>
      <c r="K48" s="21">
        <f t="shared" si="4"/>
        <v>1</v>
      </c>
      <c r="L48" s="21"/>
    </row>
    <row r="49" spans="1:12" ht="33" customHeight="1">
      <c r="A49" s="15"/>
      <c r="B49" s="26" t="s">
        <v>27</v>
      </c>
      <c r="C49" s="23" t="s">
        <v>22</v>
      </c>
      <c r="D49" s="24" t="s">
        <v>25</v>
      </c>
      <c r="E49" s="24" t="s">
        <v>63</v>
      </c>
      <c r="F49" s="24" t="s">
        <v>35</v>
      </c>
      <c r="G49" s="24"/>
      <c r="H49" s="20">
        <f>H50</f>
        <v>0</v>
      </c>
      <c r="I49" s="37">
        <f t="shared" si="4"/>
        <v>0</v>
      </c>
      <c r="J49" s="20">
        <f t="shared" si="4"/>
        <v>1</v>
      </c>
      <c r="K49" s="20">
        <f t="shared" si="4"/>
        <v>1</v>
      </c>
      <c r="L49" s="21"/>
    </row>
    <row r="50" spans="1:12" ht="19.5" customHeight="1">
      <c r="A50" s="15"/>
      <c r="B50" s="40" t="s">
        <v>66</v>
      </c>
      <c r="C50" s="23" t="s">
        <v>22</v>
      </c>
      <c r="D50" s="24" t="s">
        <v>25</v>
      </c>
      <c r="E50" s="24" t="s">
        <v>63</v>
      </c>
      <c r="F50" s="24" t="s">
        <v>70</v>
      </c>
      <c r="G50" s="24" t="s">
        <v>26</v>
      </c>
      <c r="H50" s="20">
        <f>H51</f>
        <v>0</v>
      </c>
      <c r="I50" s="37">
        <v>0</v>
      </c>
      <c r="J50" s="20">
        <f>J51</f>
        <v>1</v>
      </c>
      <c r="K50" s="20">
        <f>K51</f>
        <v>1</v>
      </c>
      <c r="L50" s="21"/>
    </row>
    <row r="51" spans="1:12" ht="20.25" customHeight="1">
      <c r="A51" s="15"/>
      <c r="B51" s="33" t="s">
        <v>67</v>
      </c>
      <c r="C51" s="23" t="s">
        <v>22</v>
      </c>
      <c r="D51" s="24" t="s">
        <v>25</v>
      </c>
      <c r="E51" s="24" t="s">
        <v>63</v>
      </c>
      <c r="F51" s="24" t="s">
        <v>70</v>
      </c>
      <c r="G51" s="24" t="s">
        <v>68</v>
      </c>
      <c r="H51" s="20">
        <v>0</v>
      </c>
      <c r="I51" s="37">
        <v>0</v>
      </c>
      <c r="J51" s="20">
        <v>1</v>
      </c>
      <c r="K51" s="20">
        <v>1</v>
      </c>
      <c r="L51" s="21"/>
    </row>
    <row r="52" spans="1:12" ht="15.75" hidden="1">
      <c r="A52" s="15"/>
      <c r="B52" s="27" t="s">
        <v>62</v>
      </c>
      <c r="C52" s="23" t="s">
        <v>22</v>
      </c>
      <c r="D52" s="24" t="s">
        <v>28</v>
      </c>
      <c r="E52" s="24"/>
      <c r="F52" s="24"/>
      <c r="G52" s="24"/>
      <c r="H52" s="20">
        <f>H54</f>
        <v>45.7</v>
      </c>
      <c r="I52" s="37">
        <f>I54</f>
        <v>0</v>
      </c>
      <c r="J52" s="20">
        <f>J54</f>
        <v>47.4</v>
      </c>
      <c r="K52" s="20">
        <f>K54</f>
        <v>47.4</v>
      </c>
      <c r="L52" s="21"/>
    </row>
    <row r="53" spans="1:12" s="36" customFormat="1" ht="15.75">
      <c r="A53" s="12" t="s">
        <v>71</v>
      </c>
      <c r="B53" s="22" t="s">
        <v>72</v>
      </c>
      <c r="C53" s="19"/>
      <c r="D53" s="34" t="s">
        <v>28</v>
      </c>
      <c r="E53" s="34"/>
      <c r="F53" s="34"/>
      <c r="G53" s="34"/>
      <c r="H53" s="21"/>
      <c r="I53" s="38"/>
      <c r="J53" s="21">
        <f>J54</f>
        <v>47.4</v>
      </c>
      <c r="K53" s="21">
        <f>K54</f>
        <v>47.4</v>
      </c>
      <c r="L53" s="21"/>
    </row>
    <row r="54" spans="1:12" s="36" customFormat="1" ht="33" customHeight="1">
      <c r="A54" s="12"/>
      <c r="B54" s="43" t="s">
        <v>73</v>
      </c>
      <c r="C54" s="19" t="s">
        <v>22</v>
      </c>
      <c r="D54" s="34" t="s">
        <v>28</v>
      </c>
      <c r="E54" s="34" t="s">
        <v>74</v>
      </c>
      <c r="F54" s="34"/>
      <c r="G54" s="34"/>
      <c r="H54" s="21">
        <f>H55</f>
        <v>45.7</v>
      </c>
      <c r="I54" s="38">
        <f>I55</f>
        <v>0</v>
      </c>
      <c r="J54" s="21">
        <f>J63</f>
        <v>47.4</v>
      </c>
      <c r="K54" s="21">
        <f>K63</f>
        <v>47.4</v>
      </c>
      <c r="L54" s="21">
        <f>L55</f>
        <v>45.7</v>
      </c>
    </row>
    <row r="55" spans="1:12" ht="12.75" hidden="1" customHeight="1">
      <c r="A55" s="15"/>
      <c r="B55" s="40" t="s">
        <v>75</v>
      </c>
      <c r="C55" s="23" t="s">
        <v>22</v>
      </c>
      <c r="D55" s="24" t="s">
        <v>28</v>
      </c>
      <c r="E55" s="24" t="s">
        <v>74</v>
      </c>
      <c r="F55" s="24" t="s">
        <v>76</v>
      </c>
      <c r="G55" s="24"/>
      <c r="H55" s="20">
        <f>H56+H57</f>
        <v>45.7</v>
      </c>
      <c r="I55" s="37">
        <v>0</v>
      </c>
      <c r="J55" s="20">
        <f>J56+J57</f>
        <v>0</v>
      </c>
      <c r="K55" s="20">
        <f>K56+K57</f>
        <v>0</v>
      </c>
      <c r="L55" s="20">
        <f>L56+L57</f>
        <v>45.7</v>
      </c>
    </row>
    <row r="56" spans="1:12" ht="12.75" hidden="1" customHeight="1">
      <c r="A56" s="15"/>
      <c r="B56" s="28" t="s">
        <v>31</v>
      </c>
      <c r="C56" s="23" t="s">
        <v>22</v>
      </c>
      <c r="D56" s="24" t="s">
        <v>28</v>
      </c>
      <c r="E56" s="24" t="s">
        <v>74</v>
      </c>
      <c r="F56" s="24" t="s">
        <v>76</v>
      </c>
      <c r="G56" s="24" t="s">
        <v>32</v>
      </c>
      <c r="H56" s="20">
        <v>45.7</v>
      </c>
      <c r="I56" s="37">
        <v>0</v>
      </c>
      <c r="J56" s="20">
        <v>0</v>
      </c>
      <c r="K56" s="20">
        <v>0</v>
      </c>
      <c r="L56" s="20">
        <v>43.7</v>
      </c>
    </row>
    <row r="57" spans="1:12" ht="12.75" hidden="1" customHeight="1">
      <c r="A57" s="15"/>
      <c r="B57" s="33" t="s">
        <v>49</v>
      </c>
      <c r="C57" s="23" t="s">
        <v>22</v>
      </c>
      <c r="D57" s="24" t="s">
        <v>28</v>
      </c>
      <c r="E57" s="24" t="s">
        <v>74</v>
      </c>
      <c r="F57" s="24" t="s">
        <v>76</v>
      </c>
      <c r="G57" s="24" t="s">
        <v>50</v>
      </c>
      <c r="H57" s="20"/>
      <c r="I57" s="37">
        <f>K57-H57</f>
        <v>0</v>
      </c>
      <c r="J57" s="20"/>
      <c r="K57" s="20"/>
      <c r="L57" s="20">
        <v>2</v>
      </c>
    </row>
    <row r="58" spans="1:12" ht="15.75" hidden="1">
      <c r="A58" s="44"/>
      <c r="B58" s="45"/>
      <c r="C58" s="46"/>
      <c r="D58" s="47"/>
      <c r="E58" s="47"/>
      <c r="F58" s="47"/>
      <c r="G58" s="47"/>
      <c r="H58" s="48"/>
      <c r="I58" s="49"/>
      <c r="J58" s="48"/>
      <c r="K58" s="48"/>
      <c r="L58" s="49"/>
    </row>
    <row r="59" spans="1:12" ht="12.75" hidden="1" customHeight="1">
      <c r="A59" s="15"/>
      <c r="B59" s="18"/>
      <c r="C59" s="19"/>
      <c r="D59" s="34"/>
      <c r="E59" s="34"/>
      <c r="F59" s="34"/>
      <c r="G59" s="34"/>
      <c r="H59" s="50"/>
      <c r="I59" s="50"/>
      <c r="J59" s="50"/>
      <c r="K59" s="50"/>
      <c r="L59" s="50"/>
    </row>
    <row r="60" spans="1:12" ht="12.75" hidden="1" customHeight="1">
      <c r="A60" s="15"/>
      <c r="B60" s="51"/>
      <c r="C60" s="19"/>
      <c r="D60" s="34"/>
      <c r="E60" s="34"/>
      <c r="F60" s="34"/>
      <c r="G60" s="34"/>
      <c r="H60" s="50"/>
      <c r="I60" s="50"/>
      <c r="J60" s="50"/>
      <c r="K60" s="50"/>
      <c r="L60" s="50"/>
    </row>
    <row r="61" spans="1:12" ht="12.75" hidden="1" customHeight="1">
      <c r="A61" s="15"/>
      <c r="B61" s="40"/>
      <c r="C61" s="23"/>
      <c r="D61" s="24"/>
      <c r="E61" s="24"/>
      <c r="F61" s="24"/>
      <c r="G61" s="24"/>
      <c r="H61" s="52"/>
      <c r="I61" s="52"/>
      <c r="J61" s="52"/>
      <c r="K61" s="52"/>
      <c r="L61" s="52"/>
    </row>
    <row r="62" spans="1:12" ht="12.75" hidden="1" customHeight="1">
      <c r="A62" s="15"/>
      <c r="B62" s="33"/>
      <c r="C62" s="23"/>
      <c r="D62" s="24"/>
      <c r="E62" s="24"/>
      <c r="F62" s="24"/>
      <c r="G62" s="24"/>
      <c r="H62" s="20"/>
      <c r="I62" s="37"/>
      <c r="J62" s="20"/>
      <c r="K62" s="20"/>
      <c r="L62" s="52"/>
    </row>
    <row r="63" spans="1:12" ht="51.4" customHeight="1">
      <c r="A63" s="15"/>
      <c r="B63" s="33" t="s">
        <v>40</v>
      </c>
      <c r="C63" s="23" t="s">
        <v>22</v>
      </c>
      <c r="D63" s="24" t="s">
        <v>28</v>
      </c>
      <c r="E63" s="24" t="s">
        <v>74</v>
      </c>
      <c r="F63" s="25" t="s">
        <v>57</v>
      </c>
      <c r="G63" s="24"/>
      <c r="H63" s="20">
        <f>H64</f>
        <v>0</v>
      </c>
      <c r="I63" s="37">
        <v>0</v>
      </c>
      <c r="J63" s="20">
        <f>J64</f>
        <v>47.4</v>
      </c>
      <c r="K63" s="20">
        <f>K64</f>
        <v>47.4</v>
      </c>
      <c r="L63" s="52"/>
    </row>
    <row r="64" spans="1:12" ht="53.1" customHeight="1">
      <c r="A64" s="15"/>
      <c r="B64" s="40" t="s">
        <v>77</v>
      </c>
      <c r="C64" s="23" t="s">
        <v>22</v>
      </c>
      <c r="D64" s="24" t="s">
        <v>28</v>
      </c>
      <c r="E64" s="24" t="s">
        <v>74</v>
      </c>
      <c r="F64" s="25" t="s">
        <v>78</v>
      </c>
      <c r="G64" s="24"/>
      <c r="H64" s="20">
        <f>H65+H67</f>
        <v>0</v>
      </c>
      <c r="I64" s="37">
        <v>0</v>
      </c>
      <c r="J64" s="20">
        <f>J65</f>
        <v>47.4</v>
      </c>
      <c r="K64" s="20">
        <f>K65</f>
        <v>47.4</v>
      </c>
      <c r="L64" s="52"/>
    </row>
    <row r="65" spans="1:12" ht="78.400000000000006" customHeight="1">
      <c r="A65" s="15"/>
      <c r="B65" s="28" t="s">
        <v>79</v>
      </c>
      <c r="C65" s="23" t="s">
        <v>22</v>
      </c>
      <c r="D65" s="24" t="s">
        <v>28</v>
      </c>
      <c r="E65" s="24" t="s">
        <v>74</v>
      </c>
      <c r="F65" s="24" t="s">
        <v>80</v>
      </c>
      <c r="G65" s="24" t="s">
        <v>26</v>
      </c>
      <c r="H65" s="20">
        <v>0</v>
      </c>
      <c r="I65" s="37">
        <v>0</v>
      </c>
      <c r="J65" s="20">
        <f>J66+J69+J70</f>
        <v>47.4</v>
      </c>
      <c r="K65" s="20">
        <f>K66+K69+K70</f>
        <v>47.4</v>
      </c>
      <c r="L65" s="52"/>
    </row>
    <row r="66" spans="1:12" ht="46.7" customHeight="1">
      <c r="A66" s="15"/>
      <c r="B66" s="28" t="s">
        <v>31</v>
      </c>
      <c r="C66" s="23" t="s">
        <v>22</v>
      </c>
      <c r="D66" s="24" t="s">
        <v>28</v>
      </c>
      <c r="E66" s="24" t="s">
        <v>74</v>
      </c>
      <c r="F66" s="24" t="s">
        <v>80</v>
      </c>
      <c r="G66" s="24" t="s">
        <v>32</v>
      </c>
      <c r="H66" s="53" t="s">
        <v>81</v>
      </c>
      <c r="I66" s="37">
        <v>0</v>
      </c>
      <c r="J66" s="20">
        <f>36.96</f>
        <v>36.96</v>
      </c>
      <c r="K66" s="20">
        <v>36.96</v>
      </c>
      <c r="L66" s="52"/>
    </row>
    <row r="67" spans="1:12" ht="12.75" hidden="1" customHeight="1">
      <c r="A67" s="15"/>
      <c r="B67" s="29" t="s">
        <v>82</v>
      </c>
      <c r="C67" s="23" t="s">
        <v>22</v>
      </c>
      <c r="D67" s="24" t="s">
        <v>41</v>
      </c>
      <c r="E67" s="24" t="s">
        <v>83</v>
      </c>
      <c r="F67" s="34"/>
      <c r="G67" s="34"/>
      <c r="H67" s="21">
        <f>H68</f>
        <v>0</v>
      </c>
      <c r="I67" s="38">
        <f>K67-H67</f>
        <v>0</v>
      </c>
      <c r="J67" s="21">
        <f>J68</f>
        <v>0</v>
      </c>
      <c r="K67" s="21">
        <f>K68</f>
        <v>0</v>
      </c>
      <c r="L67" s="52"/>
    </row>
    <row r="68" spans="1:12" ht="12.75" hidden="1" customHeight="1">
      <c r="A68" s="15"/>
      <c r="B68" s="33" t="s">
        <v>49</v>
      </c>
      <c r="C68" s="23" t="s">
        <v>22</v>
      </c>
      <c r="D68" s="24" t="s">
        <v>41</v>
      </c>
      <c r="E68" s="24" t="s">
        <v>83</v>
      </c>
      <c r="F68" s="24" t="s">
        <v>84</v>
      </c>
      <c r="G68" s="24" t="s">
        <v>50</v>
      </c>
      <c r="H68" s="20">
        <v>0</v>
      </c>
      <c r="I68" s="37">
        <f>K68-H68</f>
        <v>0</v>
      </c>
      <c r="J68" s="20">
        <v>0</v>
      </c>
      <c r="K68" s="20">
        <v>0</v>
      </c>
      <c r="L68" s="52"/>
    </row>
    <row r="69" spans="1:12" ht="18" customHeight="1">
      <c r="A69" s="15"/>
      <c r="B69" s="28" t="s">
        <v>38</v>
      </c>
      <c r="C69" s="23" t="s">
        <v>22</v>
      </c>
      <c r="D69" s="24" t="s">
        <v>28</v>
      </c>
      <c r="E69" s="24" t="s">
        <v>74</v>
      </c>
      <c r="F69" s="24" t="s">
        <v>80</v>
      </c>
      <c r="G69" s="25" t="s">
        <v>39</v>
      </c>
      <c r="H69" s="20"/>
      <c r="I69" s="37"/>
      <c r="J69" s="20">
        <v>10.44</v>
      </c>
      <c r="K69" s="20">
        <v>10.44</v>
      </c>
      <c r="L69" s="52"/>
    </row>
    <row r="70" spans="1:12" ht="33" customHeight="1">
      <c r="A70" s="15"/>
      <c r="B70" s="33" t="s">
        <v>49</v>
      </c>
      <c r="C70" s="23"/>
      <c r="D70" s="24" t="s">
        <v>28</v>
      </c>
      <c r="E70" s="24" t="s">
        <v>74</v>
      </c>
      <c r="F70" s="24" t="s">
        <v>80</v>
      </c>
      <c r="G70" s="25" t="s">
        <v>50</v>
      </c>
      <c r="H70" s="20"/>
      <c r="I70" s="37"/>
      <c r="J70" s="20"/>
      <c r="K70" s="20"/>
      <c r="L70" s="52"/>
    </row>
    <row r="71" spans="1:12" ht="29.25" customHeight="1">
      <c r="A71" s="12" t="s">
        <v>85</v>
      </c>
      <c r="B71" s="54" t="s">
        <v>86</v>
      </c>
      <c r="C71" s="23" t="s">
        <v>22</v>
      </c>
      <c r="D71" s="24" t="s">
        <v>41</v>
      </c>
      <c r="E71" s="24"/>
      <c r="F71" s="24"/>
      <c r="G71" s="24"/>
      <c r="H71" s="21">
        <f>H72</f>
        <v>0</v>
      </c>
      <c r="I71" s="38">
        <f>K71-H71</f>
        <v>0</v>
      </c>
      <c r="J71" s="21">
        <f t="shared" ref="J71:K73" si="5">J72</f>
        <v>0</v>
      </c>
      <c r="K71" s="21">
        <f t="shared" si="5"/>
        <v>0</v>
      </c>
      <c r="L71" s="52"/>
    </row>
    <row r="72" spans="1:12" ht="45.75" customHeight="1">
      <c r="A72" s="15"/>
      <c r="B72" s="26" t="s">
        <v>40</v>
      </c>
      <c r="C72" s="23" t="s">
        <v>22</v>
      </c>
      <c r="D72" s="24" t="s">
        <v>41</v>
      </c>
      <c r="E72" s="24" t="s">
        <v>83</v>
      </c>
      <c r="F72" s="24" t="s">
        <v>57</v>
      </c>
      <c r="G72" s="24"/>
      <c r="H72" s="20">
        <v>0</v>
      </c>
      <c r="I72" s="37">
        <f>K72-H72</f>
        <v>0</v>
      </c>
      <c r="J72" s="20">
        <f t="shared" si="5"/>
        <v>0</v>
      </c>
      <c r="K72" s="20">
        <f t="shared" si="5"/>
        <v>0</v>
      </c>
      <c r="L72" s="52"/>
    </row>
    <row r="73" spans="1:12" ht="50.25" customHeight="1">
      <c r="A73" s="15"/>
      <c r="B73" s="40" t="s">
        <v>77</v>
      </c>
      <c r="C73" s="23" t="s">
        <v>22</v>
      </c>
      <c r="D73" s="24" t="s">
        <v>41</v>
      </c>
      <c r="E73" s="24" t="s">
        <v>83</v>
      </c>
      <c r="F73" s="24" t="s">
        <v>78</v>
      </c>
      <c r="G73" s="24"/>
      <c r="H73" s="21">
        <f>H74</f>
        <v>0</v>
      </c>
      <c r="I73" s="37">
        <f>K73-H73</f>
        <v>0</v>
      </c>
      <c r="J73" s="20">
        <f t="shared" si="5"/>
        <v>0</v>
      </c>
      <c r="K73" s="20">
        <f t="shared" si="5"/>
        <v>0</v>
      </c>
      <c r="L73" s="52"/>
    </row>
    <row r="74" spans="1:12" ht="83.25" customHeight="1">
      <c r="A74" s="15"/>
      <c r="B74" s="33" t="s">
        <v>87</v>
      </c>
      <c r="C74" s="23" t="s">
        <v>22</v>
      </c>
      <c r="D74" s="24" t="s">
        <v>41</v>
      </c>
      <c r="E74" s="24" t="s">
        <v>83</v>
      </c>
      <c r="F74" s="24" t="s">
        <v>88</v>
      </c>
      <c r="G74" s="24" t="s">
        <v>26</v>
      </c>
      <c r="H74" s="20">
        <v>0</v>
      </c>
      <c r="I74" s="37">
        <f>K74-H74</f>
        <v>0</v>
      </c>
      <c r="J74" s="20">
        <f>J75+J76</f>
        <v>0</v>
      </c>
      <c r="K74" s="20">
        <f>K75+K76</f>
        <v>0</v>
      </c>
      <c r="L74" s="52"/>
    </row>
    <row r="75" spans="1:12" ht="45.75" customHeight="1">
      <c r="A75" s="15"/>
      <c r="B75" s="28" t="s">
        <v>31</v>
      </c>
      <c r="C75" s="23" t="s">
        <v>22</v>
      </c>
      <c r="D75" s="24" t="s">
        <v>41</v>
      </c>
      <c r="E75" s="24" t="s">
        <v>83</v>
      </c>
      <c r="F75" s="24" t="s">
        <v>88</v>
      </c>
      <c r="G75" s="24" t="s">
        <v>32</v>
      </c>
      <c r="H75" s="20"/>
      <c r="I75" s="55" t="s">
        <v>81</v>
      </c>
      <c r="J75" s="20"/>
      <c r="K75" s="20"/>
      <c r="L75" s="52"/>
    </row>
    <row r="76" spans="1:12" ht="24.75" customHeight="1">
      <c r="A76" s="15"/>
      <c r="B76" s="28" t="s">
        <v>38</v>
      </c>
      <c r="C76" s="23"/>
      <c r="D76" s="24" t="s">
        <v>41</v>
      </c>
      <c r="E76" s="24" t="s">
        <v>83</v>
      </c>
      <c r="F76" s="24" t="s">
        <v>88</v>
      </c>
      <c r="G76" s="24" t="s">
        <v>39</v>
      </c>
      <c r="H76" s="20"/>
      <c r="I76" s="55"/>
      <c r="J76" s="20"/>
      <c r="K76" s="20"/>
      <c r="L76" s="52"/>
    </row>
    <row r="77" spans="1:12" ht="12.75" hidden="1" customHeight="1">
      <c r="A77" s="15"/>
      <c r="B77" s="18" t="s">
        <v>89</v>
      </c>
      <c r="C77" s="19" t="s">
        <v>22</v>
      </c>
      <c r="D77" s="34" t="s">
        <v>90</v>
      </c>
      <c r="E77" s="34" t="s">
        <v>74</v>
      </c>
      <c r="F77" s="34"/>
      <c r="G77" s="34"/>
      <c r="H77" s="21">
        <f>H80</f>
        <v>0</v>
      </c>
      <c r="I77" s="21">
        <f>I78</f>
        <v>0</v>
      </c>
      <c r="J77" s="21">
        <f>J80</f>
        <v>0</v>
      </c>
      <c r="K77" s="21">
        <f>K80</f>
        <v>0</v>
      </c>
      <c r="L77" s="21">
        <f>L78</f>
        <v>40</v>
      </c>
    </row>
    <row r="78" spans="1:12" ht="12.75" hidden="1" customHeight="1">
      <c r="A78" s="15"/>
      <c r="B78" s="26" t="s">
        <v>91</v>
      </c>
      <c r="C78" s="23" t="s">
        <v>22</v>
      </c>
      <c r="D78" s="24" t="s">
        <v>90</v>
      </c>
      <c r="E78" s="24" t="s">
        <v>74</v>
      </c>
      <c r="F78" s="24" t="s">
        <v>42</v>
      </c>
      <c r="G78" s="24"/>
      <c r="H78" s="21"/>
      <c r="I78" s="20">
        <f>I79</f>
        <v>0</v>
      </c>
      <c r="J78" s="21"/>
      <c r="K78" s="21"/>
      <c r="L78" s="20">
        <f>L79</f>
        <v>40</v>
      </c>
    </row>
    <row r="79" spans="1:12" ht="12.75" hidden="1" customHeight="1">
      <c r="A79" s="15"/>
      <c r="B79" s="31" t="s">
        <v>92</v>
      </c>
      <c r="C79" s="23" t="s">
        <v>22</v>
      </c>
      <c r="D79" s="24" t="s">
        <v>90</v>
      </c>
      <c r="E79" s="24" t="s">
        <v>74</v>
      </c>
      <c r="F79" s="24" t="s">
        <v>93</v>
      </c>
      <c r="G79" s="24"/>
      <c r="H79" s="21"/>
      <c r="I79" s="20">
        <f>I80</f>
        <v>0</v>
      </c>
      <c r="J79" s="21"/>
      <c r="K79" s="21"/>
      <c r="L79" s="20">
        <f>L80</f>
        <v>40</v>
      </c>
    </row>
    <row r="80" spans="1:12" ht="12.75" hidden="1" customHeight="1">
      <c r="A80" s="15"/>
      <c r="B80" s="31" t="s">
        <v>94</v>
      </c>
      <c r="C80" s="23" t="s">
        <v>22</v>
      </c>
      <c r="D80" s="24" t="s">
        <v>90</v>
      </c>
      <c r="E80" s="24" t="s">
        <v>74</v>
      </c>
      <c r="F80" s="24" t="s">
        <v>93</v>
      </c>
      <c r="G80" s="24"/>
      <c r="H80" s="21">
        <f>H81</f>
        <v>0</v>
      </c>
      <c r="I80" s="20">
        <f>I81</f>
        <v>0</v>
      </c>
      <c r="J80" s="21">
        <f>J81</f>
        <v>0</v>
      </c>
      <c r="K80" s="21">
        <f>K81</f>
        <v>0</v>
      </c>
      <c r="L80" s="20">
        <f>L81</f>
        <v>40</v>
      </c>
    </row>
    <row r="81" spans="1:12" ht="12.75" hidden="1" customHeight="1">
      <c r="A81" s="15"/>
      <c r="B81" s="33" t="s">
        <v>95</v>
      </c>
      <c r="C81" s="23" t="s">
        <v>22</v>
      </c>
      <c r="D81" s="24" t="s">
        <v>90</v>
      </c>
      <c r="E81" s="24" t="s">
        <v>74</v>
      </c>
      <c r="F81" s="24" t="s">
        <v>93</v>
      </c>
      <c r="G81" s="24" t="s">
        <v>50</v>
      </c>
      <c r="H81" s="21"/>
      <c r="I81" s="20">
        <f>K81-H81</f>
        <v>0</v>
      </c>
      <c r="J81" s="21"/>
      <c r="K81" s="21"/>
      <c r="L81" s="20">
        <v>40</v>
      </c>
    </row>
    <row r="82" spans="1:12" ht="12.75" hidden="1" customHeight="1">
      <c r="A82" s="15"/>
      <c r="B82" s="18" t="s">
        <v>96</v>
      </c>
      <c r="C82" s="23" t="s">
        <v>22</v>
      </c>
      <c r="D82" s="24" t="s">
        <v>90</v>
      </c>
      <c r="E82" s="24" t="s">
        <v>90</v>
      </c>
      <c r="F82" s="24"/>
      <c r="G82" s="24"/>
      <c r="H82" s="21">
        <f>H83+H86</f>
        <v>0</v>
      </c>
      <c r="I82" s="21">
        <f>I83+I86</f>
        <v>0</v>
      </c>
      <c r="J82" s="21">
        <f>J83+J86</f>
        <v>0</v>
      </c>
      <c r="K82" s="21">
        <f>K83+K86</f>
        <v>0</v>
      </c>
      <c r="L82" s="21"/>
    </row>
    <row r="83" spans="1:12" ht="12.75" hidden="1" customHeight="1">
      <c r="A83" s="15"/>
      <c r="B83" s="28" t="s">
        <v>31</v>
      </c>
      <c r="C83" s="23" t="s">
        <v>22</v>
      </c>
      <c r="D83" s="24" t="s">
        <v>90</v>
      </c>
      <c r="E83" s="24" t="s">
        <v>90</v>
      </c>
      <c r="F83" s="24" t="s">
        <v>97</v>
      </c>
      <c r="G83" s="24" t="s">
        <v>32</v>
      </c>
      <c r="H83" s="20">
        <v>0</v>
      </c>
      <c r="I83" s="20">
        <f>K83-H83</f>
        <v>0</v>
      </c>
      <c r="J83" s="20">
        <v>0</v>
      </c>
      <c r="K83" s="20">
        <v>0</v>
      </c>
      <c r="L83" s="21">
        <v>0</v>
      </c>
    </row>
    <row r="84" spans="1:12" ht="12.75" hidden="1" customHeight="1">
      <c r="A84" s="15"/>
      <c r="B84" s="33"/>
      <c r="C84" s="23"/>
      <c r="D84" s="24"/>
      <c r="E84" s="24"/>
      <c r="F84" s="24"/>
      <c r="G84" s="24"/>
      <c r="H84" s="20"/>
      <c r="I84" s="20"/>
      <c r="J84" s="20"/>
      <c r="K84" s="20"/>
      <c r="L84" s="21"/>
    </row>
    <row r="85" spans="1:12" ht="12.75" hidden="1" customHeight="1">
      <c r="A85" s="15"/>
      <c r="B85" s="26"/>
      <c r="C85" s="23"/>
      <c r="D85" s="24"/>
      <c r="E85" s="24"/>
      <c r="F85" s="24"/>
      <c r="G85" s="24"/>
      <c r="H85" s="20"/>
      <c r="I85" s="20"/>
      <c r="J85" s="20"/>
      <c r="K85" s="20"/>
      <c r="L85" s="21"/>
    </row>
    <row r="86" spans="1:12" ht="12.75" hidden="1" customHeight="1">
      <c r="A86" s="15"/>
      <c r="B86" s="33" t="s">
        <v>49</v>
      </c>
      <c r="C86" s="23" t="s">
        <v>22</v>
      </c>
      <c r="D86" s="24" t="s">
        <v>90</v>
      </c>
      <c r="E86" s="24" t="s">
        <v>90</v>
      </c>
      <c r="F86" s="24" t="s">
        <v>97</v>
      </c>
      <c r="G86" s="24" t="s">
        <v>50</v>
      </c>
      <c r="H86" s="20">
        <v>0</v>
      </c>
      <c r="I86" s="20">
        <f>K86-H86</f>
        <v>0</v>
      </c>
      <c r="J86" s="20">
        <v>0</v>
      </c>
      <c r="K86" s="20">
        <v>0</v>
      </c>
      <c r="L86" s="21">
        <v>0</v>
      </c>
    </row>
    <row r="87" spans="1:12" ht="12.75" hidden="1" customHeight="1">
      <c r="A87" s="15"/>
      <c r="B87" s="18" t="s">
        <v>98</v>
      </c>
      <c r="C87" s="19" t="s">
        <v>22</v>
      </c>
      <c r="D87" s="34" t="s">
        <v>99</v>
      </c>
      <c r="E87" s="34"/>
      <c r="F87" s="34"/>
      <c r="G87" s="34"/>
      <c r="H87" s="21">
        <f>H89+H91</f>
        <v>92.47</v>
      </c>
      <c r="I87" s="56">
        <v>0</v>
      </c>
      <c r="J87" s="21">
        <f>J89+J91</f>
        <v>0</v>
      </c>
      <c r="K87" s="21">
        <f>K89+K91</f>
        <v>0</v>
      </c>
      <c r="L87" s="21">
        <f>L88</f>
        <v>92.47</v>
      </c>
    </row>
    <row r="88" spans="1:12" s="63" customFormat="1" ht="12.75" hidden="1" customHeight="1">
      <c r="A88" s="57"/>
      <c r="B88" s="58" t="s">
        <v>100</v>
      </c>
      <c r="C88" s="59" t="s">
        <v>22</v>
      </c>
      <c r="D88" s="60" t="s">
        <v>99</v>
      </c>
      <c r="E88" s="60"/>
      <c r="F88" s="60" t="s">
        <v>42</v>
      </c>
      <c r="G88" s="60"/>
      <c r="H88" s="61">
        <f>H91</f>
        <v>92.47</v>
      </c>
      <c r="I88" s="62">
        <f>I91</f>
        <v>0</v>
      </c>
      <c r="J88" s="61">
        <f>J91</f>
        <v>0</v>
      </c>
      <c r="K88" s="61">
        <f>K91</f>
        <v>0</v>
      </c>
      <c r="L88" s="62">
        <f>L91</f>
        <v>92.47</v>
      </c>
    </row>
    <row r="89" spans="1:12" s="69" customFormat="1" ht="12.75" hidden="1" customHeight="1">
      <c r="A89" s="64"/>
      <c r="B89" s="65" t="s">
        <v>62</v>
      </c>
      <c r="C89" s="66" t="s">
        <v>22</v>
      </c>
      <c r="D89" s="67" t="s">
        <v>99</v>
      </c>
      <c r="E89" s="67" t="s">
        <v>90</v>
      </c>
      <c r="F89" s="67" t="s">
        <v>101</v>
      </c>
      <c r="G89" s="67"/>
      <c r="H89" s="68">
        <f>H90</f>
        <v>0</v>
      </c>
      <c r="I89" s="68">
        <f>K89-H89</f>
        <v>0</v>
      </c>
      <c r="J89" s="68">
        <f>J90</f>
        <v>0</v>
      </c>
      <c r="K89" s="68">
        <f>K90</f>
        <v>0</v>
      </c>
      <c r="L89" s="56"/>
    </row>
    <row r="90" spans="1:12" s="69" customFormat="1" ht="12.75" hidden="1" customHeight="1">
      <c r="A90" s="64"/>
      <c r="B90" s="70" t="s">
        <v>49</v>
      </c>
      <c r="C90" s="71" t="s">
        <v>22</v>
      </c>
      <c r="D90" s="72" t="s">
        <v>99</v>
      </c>
      <c r="E90" s="72" t="s">
        <v>90</v>
      </c>
      <c r="F90" s="72" t="s">
        <v>101</v>
      </c>
      <c r="G90" s="72" t="s">
        <v>50</v>
      </c>
      <c r="H90" s="68">
        <v>0</v>
      </c>
      <c r="I90" s="56">
        <f>K90-H90</f>
        <v>0</v>
      </c>
      <c r="J90" s="68">
        <v>0</v>
      </c>
      <c r="K90" s="68">
        <v>0</v>
      </c>
      <c r="L90" s="56"/>
    </row>
    <row r="91" spans="1:12" ht="12.75" hidden="1" customHeight="1">
      <c r="A91" s="15"/>
      <c r="B91" s="31" t="s">
        <v>102</v>
      </c>
      <c r="C91" s="23" t="s">
        <v>22</v>
      </c>
      <c r="D91" s="24" t="s">
        <v>99</v>
      </c>
      <c r="E91" s="24" t="s">
        <v>99</v>
      </c>
      <c r="F91" s="24" t="s">
        <v>103</v>
      </c>
      <c r="G91" s="24"/>
      <c r="H91" s="21">
        <f>H92</f>
        <v>92.47</v>
      </c>
      <c r="I91" s="20">
        <f>I92</f>
        <v>0</v>
      </c>
      <c r="J91" s="21">
        <f>J92</f>
        <v>0</v>
      </c>
      <c r="K91" s="21">
        <f>K92</f>
        <v>0</v>
      </c>
      <c r="L91" s="20">
        <f>L92</f>
        <v>92.47</v>
      </c>
    </row>
    <row r="92" spans="1:12" ht="12.75" hidden="1" customHeight="1">
      <c r="A92" s="15"/>
      <c r="B92" s="28" t="s">
        <v>31</v>
      </c>
      <c r="C92" s="23" t="s">
        <v>22</v>
      </c>
      <c r="D92" s="24" t="s">
        <v>99</v>
      </c>
      <c r="E92" s="24" t="s">
        <v>99</v>
      </c>
      <c r="F92" s="24" t="s">
        <v>104</v>
      </c>
      <c r="G92" s="24" t="s">
        <v>32</v>
      </c>
      <c r="H92" s="21">
        <v>92.47</v>
      </c>
      <c r="I92" s="20">
        <v>0</v>
      </c>
      <c r="J92" s="21">
        <v>0</v>
      </c>
      <c r="K92" s="21">
        <v>0</v>
      </c>
      <c r="L92" s="20">
        <v>92.47</v>
      </c>
    </row>
    <row r="93" spans="1:12" ht="22.5" customHeight="1">
      <c r="A93" s="12" t="s">
        <v>105</v>
      </c>
      <c r="B93" s="18" t="s">
        <v>98</v>
      </c>
      <c r="C93" s="19" t="s">
        <v>22</v>
      </c>
      <c r="D93" s="34" t="s">
        <v>99</v>
      </c>
      <c r="E93" s="34"/>
      <c r="F93" s="34"/>
      <c r="G93" s="34"/>
      <c r="H93" s="21">
        <f>H96+H100</f>
        <v>807.33</v>
      </c>
      <c r="I93" s="68">
        <v>0</v>
      </c>
      <c r="J93" s="21">
        <f t="shared" ref="J93:K95" si="6">J94</f>
        <v>125.9</v>
      </c>
      <c r="K93" s="21">
        <f t="shared" si="6"/>
        <v>125.9</v>
      </c>
      <c r="L93" s="21">
        <f>L95</f>
        <v>92.47</v>
      </c>
    </row>
    <row r="94" spans="1:12" ht="48.75" customHeight="1">
      <c r="A94" s="12"/>
      <c r="B94" s="33" t="s">
        <v>40</v>
      </c>
      <c r="C94" s="19"/>
      <c r="D94" s="34" t="s">
        <v>99</v>
      </c>
      <c r="E94" s="34" t="s">
        <v>99</v>
      </c>
      <c r="F94" s="25" t="s">
        <v>57</v>
      </c>
      <c r="G94" s="34"/>
      <c r="H94" s="21"/>
      <c r="I94" s="68"/>
      <c r="J94" s="21">
        <f t="shared" si="6"/>
        <v>125.9</v>
      </c>
      <c r="K94" s="21">
        <f t="shared" si="6"/>
        <v>125.9</v>
      </c>
      <c r="L94" s="21"/>
    </row>
    <row r="95" spans="1:12" ht="48" customHeight="1">
      <c r="A95" s="15"/>
      <c r="B95" s="31" t="s">
        <v>102</v>
      </c>
      <c r="C95" s="23" t="s">
        <v>22</v>
      </c>
      <c r="D95" s="24" t="s">
        <v>99</v>
      </c>
      <c r="E95" s="24" t="s">
        <v>99</v>
      </c>
      <c r="F95" s="24" t="s">
        <v>106</v>
      </c>
      <c r="G95" s="24"/>
      <c r="H95" s="21">
        <f>H96</f>
        <v>92.47</v>
      </c>
      <c r="I95" s="20">
        <v>0</v>
      </c>
      <c r="J95" s="21">
        <f t="shared" si="6"/>
        <v>125.9</v>
      </c>
      <c r="K95" s="21">
        <f t="shared" si="6"/>
        <v>125.9</v>
      </c>
      <c r="L95" s="20">
        <f>L96</f>
        <v>92.47</v>
      </c>
    </row>
    <row r="96" spans="1:12" ht="61.5" customHeight="1">
      <c r="A96" s="15"/>
      <c r="B96" s="28" t="s">
        <v>107</v>
      </c>
      <c r="C96" s="23" t="s">
        <v>22</v>
      </c>
      <c r="D96" s="24" t="s">
        <v>99</v>
      </c>
      <c r="E96" s="24" t="s">
        <v>99</v>
      </c>
      <c r="F96" s="24" t="s">
        <v>108</v>
      </c>
      <c r="G96" s="24"/>
      <c r="H96" s="21">
        <f>H97+H98</f>
        <v>92.47</v>
      </c>
      <c r="I96" s="20">
        <v>0</v>
      </c>
      <c r="J96" s="21">
        <f>J97+J98</f>
        <v>125.9</v>
      </c>
      <c r="K96" s="21">
        <f>K97+K98</f>
        <v>125.9</v>
      </c>
      <c r="L96" s="20">
        <v>92.47</v>
      </c>
    </row>
    <row r="97" spans="1:12" ht="43.9" customHeight="1">
      <c r="A97" s="15"/>
      <c r="B97" s="28" t="s">
        <v>31</v>
      </c>
      <c r="C97" s="23" t="s">
        <v>22</v>
      </c>
      <c r="D97" s="24" t="s">
        <v>99</v>
      </c>
      <c r="E97" s="24" t="s">
        <v>99</v>
      </c>
      <c r="F97" s="24" t="s">
        <v>108</v>
      </c>
      <c r="G97" s="24" t="s">
        <v>32</v>
      </c>
      <c r="H97" s="21">
        <v>92.47</v>
      </c>
      <c r="I97" s="20">
        <v>0</v>
      </c>
      <c r="J97" s="21">
        <v>96.69</v>
      </c>
      <c r="K97" s="21">
        <v>96.69</v>
      </c>
      <c r="L97" s="20">
        <v>92.47</v>
      </c>
    </row>
    <row r="98" spans="1:12" ht="19.5" customHeight="1">
      <c r="A98" s="15"/>
      <c r="B98" s="28" t="s">
        <v>38</v>
      </c>
      <c r="C98" s="23" t="s">
        <v>22</v>
      </c>
      <c r="D98" s="24" t="s">
        <v>99</v>
      </c>
      <c r="E98" s="24" t="s">
        <v>99</v>
      </c>
      <c r="F98" s="24" t="s">
        <v>108</v>
      </c>
      <c r="G98" s="24" t="s">
        <v>39</v>
      </c>
      <c r="H98" s="21"/>
      <c r="I98" s="20">
        <f>K98-H98</f>
        <v>29.21</v>
      </c>
      <c r="J98" s="21">
        <v>29.21</v>
      </c>
      <c r="K98" s="21">
        <v>29.21</v>
      </c>
      <c r="L98" s="20"/>
    </row>
    <row r="99" spans="1:12" ht="21.75" customHeight="1">
      <c r="A99" s="12" t="s">
        <v>109</v>
      </c>
      <c r="B99" s="18" t="s">
        <v>110</v>
      </c>
      <c r="C99" s="19" t="s">
        <v>22</v>
      </c>
      <c r="D99" s="19" t="s">
        <v>111</v>
      </c>
      <c r="E99" s="19"/>
      <c r="F99" s="19"/>
      <c r="G99" s="19"/>
      <c r="H99" s="21">
        <f>H100</f>
        <v>714.86</v>
      </c>
      <c r="I99" s="21">
        <v>0</v>
      </c>
      <c r="J99" s="21">
        <f>J106</f>
        <v>513.56999999999994</v>
      </c>
      <c r="K99" s="21">
        <f>K106</f>
        <v>446.39</v>
      </c>
      <c r="L99" s="21">
        <f>L100</f>
        <v>607.53</v>
      </c>
    </row>
    <row r="100" spans="1:12" ht="12.75" hidden="1" customHeight="1">
      <c r="A100" s="15"/>
      <c r="B100" s="33" t="s">
        <v>112</v>
      </c>
      <c r="C100" s="19" t="s">
        <v>22</v>
      </c>
      <c r="D100" s="19" t="s">
        <v>111</v>
      </c>
      <c r="E100" s="19" t="s">
        <v>25</v>
      </c>
      <c r="F100" s="19"/>
      <c r="G100" s="19"/>
      <c r="H100" s="21">
        <f>H102</f>
        <v>714.86</v>
      </c>
      <c r="I100" s="21">
        <v>0</v>
      </c>
      <c r="J100" s="21">
        <f>J102</f>
        <v>0</v>
      </c>
      <c r="K100" s="21">
        <f>K102</f>
        <v>0</v>
      </c>
      <c r="L100" s="20">
        <f>L104+L105</f>
        <v>607.53</v>
      </c>
    </row>
    <row r="101" spans="1:12" ht="12.75" hidden="1" customHeight="1">
      <c r="A101" s="15"/>
      <c r="B101" s="26" t="s">
        <v>113</v>
      </c>
      <c r="C101" s="23" t="s">
        <v>22</v>
      </c>
      <c r="D101" s="23" t="s">
        <v>111</v>
      </c>
      <c r="E101" s="23" t="s">
        <v>25</v>
      </c>
      <c r="F101" s="23" t="s">
        <v>42</v>
      </c>
      <c r="G101" s="23"/>
      <c r="H101" s="21"/>
      <c r="I101" s="21"/>
      <c r="J101" s="21"/>
      <c r="K101" s="21"/>
      <c r="L101" s="20"/>
    </row>
    <row r="102" spans="1:12" ht="12.75" hidden="1" customHeight="1">
      <c r="A102" s="15"/>
      <c r="B102" s="31" t="s">
        <v>102</v>
      </c>
      <c r="C102" s="23" t="s">
        <v>22</v>
      </c>
      <c r="D102" s="23" t="s">
        <v>111</v>
      </c>
      <c r="E102" s="23" t="s">
        <v>25</v>
      </c>
      <c r="F102" s="23" t="s">
        <v>103</v>
      </c>
      <c r="G102" s="23"/>
      <c r="H102" s="21">
        <f>H104+H105</f>
        <v>714.86</v>
      </c>
      <c r="I102" s="20">
        <v>0</v>
      </c>
      <c r="J102" s="21">
        <f>J104+J105</f>
        <v>0</v>
      </c>
      <c r="K102" s="21">
        <f>K104+K105</f>
        <v>0</v>
      </c>
      <c r="L102" s="20">
        <f>L104+L105</f>
        <v>607.53</v>
      </c>
    </row>
    <row r="103" spans="1:12" ht="15.75" hidden="1">
      <c r="A103" s="15"/>
      <c r="B103" s="73"/>
      <c r="C103" s="23"/>
      <c r="D103" s="23"/>
      <c r="E103" s="23"/>
      <c r="F103" s="23"/>
      <c r="G103" s="23"/>
      <c r="H103" s="21"/>
      <c r="I103" s="20"/>
      <c r="J103" s="21"/>
      <c r="K103" s="21"/>
      <c r="L103" s="20"/>
    </row>
    <row r="104" spans="1:12" ht="12.75" hidden="1" customHeight="1">
      <c r="A104" s="15"/>
      <c r="B104" s="33" t="s">
        <v>49</v>
      </c>
      <c r="C104" s="23" t="s">
        <v>22</v>
      </c>
      <c r="D104" s="23" t="s">
        <v>111</v>
      </c>
      <c r="E104" s="23" t="s">
        <v>25</v>
      </c>
      <c r="F104" s="23" t="s">
        <v>114</v>
      </c>
      <c r="G104" s="23" t="s">
        <v>50</v>
      </c>
      <c r="H104" s="21">
        <v>704.86</v>
      </c>
      <c r="I104" s="20">
        <v>0</v>
      </c>
      <c r="J104" s="21">
        <v>0</v>
      </c>
      <c r="K104" s="21">
        <v>0</v>
      </c>
      <c r="L104" s="20">
        <v>597.53</v>
      </c>
    </row>
    <row r="105" spans="1:12" ht="12.75" hidden="1" customHeight="1">
      <c r="A105" s="15"/>
      <c r="B105" s="40" t="s">
        <v>115</v>
      </c>
      <c r="C105" s="23" t="s">
        <v>22</v>
      </c>
      <c r="D105" s="23" t="s">
        <v>111</v>
      </c>
      <c r="E105" s="23" t="s">
        <v>25</v>
      </c>
      <c r="F105" s="23" t="s">
        <v>114</v>
      </c>
      <c r="G105" s="23" t="s">
        <v>116</v>
      </c>
      <c r="H105" s="20">
        <v>10</v>
      </c>
      <c r="I105" s="20">
        <v>0</v>
      </c>
      <c r="J105" s="20">
        <v>0</v>
      </c>
      <c r="K105" s="20">
        <v>0</v>
      </c>
      <c r="L105" s="20">
        <v>10</v>
      </c>
    </row>
    <row r="106" spans="1:12" ht="51" customHeight="1">
      <c r="A106" s="15"/>
      <c r="B106" s="33" t="s">
        <v>40</v>
      </c>
      <c r="C106" s="19" t="s">
        <v>22</v>
      </c>
      <c r="D106" s="19" t="s">
        <v>111</v>
      </c>
      <c r="E106" s="19" t="s">
        <v>25</v>
      </c>
      <c r="F106" s="25" t="s">
        <v>57</v>
      </c>
      <c r="G106" s="19"/>
      <c r="H106" s="21">
        <f>H108</f>
        <v>0</v>
      </c>
      <c r="I106" s="21">
        <f>K106-H106</f>
        <v>446.39</v>
      </c>
      <c r="J106" s="21">
        <f>J108</f>
        <v>513.56999999999994</v>
      </c>
      <c r="K106" s="21">
        <f>K108</f>
        <v>446.39</v>
      </c>
      <c r="L106" s="20" t="e">
        <f>L110+L111</f>
        <v>#REF!</v>
      </c>
    </row>
    <row r="107" spans="1:12" ht="12.75" hidden="1" customHeight="1">
      <c r="A107" s="15"/>
      <c r="B107" s="26" t="s">
        <v>113</v>
      </c>
      <c r="C107" s="23" t="s">
        <v>22</v>
      </c>
      <c r="D107" s="23" t="s">
        <v>111</v>
      </c>
      <c r="E107" s="23" t="s">
        <v>25</v>
      </c>
      <c r="F107" s="23" t="s">
        <v>42</v>
      </c>
      <c r="G107" s="23"/>
      <c r="H107" s="21"/>
      <c r="I107" s="21"/>
      <c r="J107" s="21"/>
      <c r="K107" s="21"/>
      <c r="L107" s="20"/>
    </row>
    <row r="108" spans="1:12" ht="66.2" customHeight="1">
      <c r="A108" s="15"/>
      <c r="B108" s="28" t="s">
        <v>117</v>
      </c>
      <c r="C108" s="23" t="s">
        <v>22</v>
      </c>
      <c r="D108" s="23" t="s">
        <v>111</v>
      </c>
      <c r="E108" s="23" t="s">
        <v>25</v>
      </c>
      <c r="F108" s="74" t="s">
        <v>118</v>
      </c>
      <c r="G108" s="23"/>
      <c r="H108" s="21">
        <v>0</v>
      </c>
      <c r="I108" s="20">
        <f>I109+I110</f>
        <v>0</v>
      </c>
      <c r="J108" s="20">
        <f>J109+J110</f>
        <v>513.56999999999994</v>
      </c>
      <c r="K108" s="20">
        <f>K109+K110</f>
        <v>446.39</v>
      </c>
      <c r="L108" s="20" t="e">
        <f>L110+L111</f>
        <v>#REF!</v>
      </c>
    </row>
    <row r="109" spans="1:12" ht="30" customHeight="1">
      <c r="A109" s="15"/>
      <c r="B109" s="33" t="s">
        <v>49</v>
      </c>
      <c r="C109" s="23" t="s">
        <v>22</v>
      </c>
      <c r="D109" s="23" t="s">
        <v>111</v>
      </c>
      <c r="E109" s="23" t="s">
        <v>25</v>
      </c>
      <c r="F109" s="74" t="s">
        <v>118</v>
      </c>
      <c r="G109" s="23" t="s">
        <v>50</v>
      </c>
      <c r="H109" s="21">
        <v>0</v>
      </c>
      <c r="I109" s="20">
        <v>0</v>
      </c>
      <c r="J109" s="20">
        <f>702.01-178.44-20</f>
        <v>503.56999999999994</v>
      </c>
      <c r="K109" s="20">
        <f>626.53-180.14-10</f>
        <v>436.39</v>
      </c>
      <c r="L109" s="20">
        <v>597.53</v>
      </c>
    </row>
    <row r="110" spans="1:12" ht="18.75" customHeight="1">
      <c r="A110" s="15"/>
      <c r="B110" s="40" t="s">
        <v>115</v>
      </c>
      <c r="C110" s="23" t="s">
        <v>22</v>
      </c>
      <c r="D110" s="23" t="s">
        <v>111</v>
      </c>
      <c r="E110" s="23" t="s">
        <v>25</v>
      </c>
      <c r="F110" s="74" t="s">
        <v>118</v>
      </c>
      <c r="G110" s="23" t="s">
        <v>116</v>
      </c>
      <c r="H110" s="20">
        <v>0</v>
      </c>
      <c r="I110" s="20">
        <v>0</v>
      </c>
      <c r="J110" s="20">
        <v>10</v>
      </c>
      <c r="K110" s="20">
        <v>10</v>
      </c>
      <c r="L110" s="20">
        <v>10</v>
      </c>
    </row>
    <row r="111" spans="1:12" ht="15.75">
      <c r="A111" s="75" t="s">
        <v>119</v>
      </c>
      <c r="B111" s="18" t="s">
        <v>120</v>
      </c>
      <c r="C111" s="19" t="s">
        <v>22</v>
      </c>
      <c r="D111" s="34" t="s">
        <v>63</v>
      </c>
      <c r="E111" s="34"/>
      <c r="F111" s="35"/>
      <c r="G111" s="34"/>
      <c r="H111" s="21">
        <f>H115</f>
        <v>660.04</v>
      </c>
      <c r="I111" s="21">
        <v>0</v>
      </c>
      <c r="J111" s="21">
        <f>J123</f>
        <v>714.58</v>
      </c>
      <c r="K111" s="21">
        <f>K123</f>
        <v>714.58</v>
      </c>
      <c r="L111" s="21" t="e">
        <f>L114</f>
        <v>#REF!</v>
      </c>
    </row>
    <row r="112" spans="1:12" ht="15.75" hidden="1">
      <c r="A112" s="76"/>
      <c r="B112" s="18"/>
      <c r="C112" s="19"/>
      <c r="D112" s="34"/>
      <c r="E112" s="34"/>
      <c r="F112" s="25"/>
      <c r="G112" s="34"/>
      <c r="H112" s="21"/>
      <c r="I112" s="21">
        <f>K112-H112</f>
        <v>0</v>
      </c>
      <c r="J112" s="21"/>
      <c r="K112" s="21"/>
      <c r="L112" s="21"/>
    </row>
    <row r="113" spans="1:12" ht="15.75" hidden="1">
      <c r="A113" s="77"/>
      <c r="B113" s="18"/>
      <c r="C113" s="19"/>
      <c r="D113" s="34"/>
      <c r="E113" s="34"/>
      <c r="F113" s="25"/>
      <c r="G113" s="24"/>
      <c r="H113" s="20"/>
      <c r="I113" s="21">
        <f>K113-H113</f>
        <v>0</v>
      </c>
      <c r="J113" s="20"/>
      <c r="K113" s="20"/>
      <c r="L113" s="20"/>
    </row>
    <row r="114" spans="1:12" ht="12.75" hidden="1" customHeight="1">
      <c r="A114" s="77"/>
      <c r="B114" s="26" t="s">
        <v>113</v>
      </c>
      <c r="C114" s="23" t="s">
        <v>22</v>
      </c>
      <c r="D114" s="24" t="s">
        <v>63</v>
      </c>
      <c r="E114" s="24" t="s">
        <v>90</v>
      </c>
      <c r="F114" s="25" t="s">
        <v>42</v>
      </c>
      <c r="G114" s="24"/>
      <c r="H114" s="20"/>
      <c r="I114" s="21">
        <f>K114-H114</f>
        <v>0</v>
      </c>
      <c r="J114" s="20"/>
      <c r="K114" s="20"/>
      <c r="L114" s="20" t="e">
        <f>L115</f>
        <v>#REF!</v>
      </c>
    </row>
    <row r="115" spans="1:12" ht="47.25" hidden="1">
      <c r="A115" s="77"/>
      <c r="B115" s="31" t="s">
        <v>102</v>
      </c>
      <c r="C115" s="19" t="s">
        <v>22</v>
      </c>
      <c r="D115" s="34" t="s">
        <v>63</v>
      </c>
      <c r="E115" s="34" t="s">
        <v>90</v>
      </c>
      <c r="F115" s="25" t="s">
        <v>103</v>
      </c>
      <c r="G115" s="24"/>
      <c r="H115" s="20">
        <f>H116</f>
        <v>660.04</v>
      </c>
      <c r="I115" s="20">
        <v>0</v>
      </c>
      <c r="J115" s="20">
        <f>J116</f>
        <v>0</v>
      </c>
      <c r="K115" s="20">
        <f>K116</f>
        <v>0</v>
      </c>
      <c r="L115" s="20" t="e">
        <f>L116</f>
        <v>#REF!</v>
      </c>
    </row>
    <row r="116" spans="1:12" ht="12.75" hidden="1" customHeight="1">
      <c r="A116" s="77"/>
      <c r="B116" s="31" t="s">
        <v>121</v>
      </c>
      <c r="C116" s="19" t="s">
        <v>22</v>
      </c>
      <c r="D116" s="34" t="s">
        <v>63</v>
      </c>
      <c r="E116" s="34" t="s">
        <v>90</v>
      </c>
      <c r="F116" s="25" t="s">
        <v>122</v>
      </c>
      <c r="G116" s="24" t="s">
        <v>26</v>
      </c>
      <c r="H116" s="20">
        <f>H117</f>
        <v>660.04</v>
      </c>
      <c r="I116" s="20">
        <v>0</v>
      </c>
      <c r="J116" s="20">
        <f>J117</f>
        <v>0</v>
      </c>
      <c r="K116" s="20">
        <f>K117</f>
        <v>0</v>
      </c>
      <c r="L116" s="20" t="e">
        <f>L117+#REF!</f>
        <v>#REF!</v>
      </c>
    </row>
    <row r="117" spans="1:12" ht="12.75" hidden="1" customHeight="1">
      <c r="A117" s="77"/>
      <c r="B117" s="28" t="s">
        <v>31</v>
      </c>
      <c r="C117" s="23" t="s">
        <v>22</v>
      </c>
      <c r="D117" s="24" t="s">
        <v>63</v>
      </c>
      <c r="E117" s="24" t="s">
        <v>90</v>
      </c>
      <c r="F117" s="25" t="s">
        <v>122</v>
      </c>
      <c r="G117" s="24" t="s">
        <v>32</v>
      </c>
      <c r="H117" s="20">
        <v>660.04</v>
      </c>
      <c r="I117" s="20">
        <v>0</v>
      </c>
      <c r="J117" s="20">
        <v>0</v>
      </c>
      <c r="K117" s="20">
        <v>0</v>
      </c>
      <c r="L117" s="20">
        <v>658.21</v>
      </c>
    </row>
    <row r="118" spans="1:12" ht="15.75" hidden="1">
      <c r="A118" s="76"/>
      <c r="B118" s="33"/>
      <c r="C118" s="23"/>
      <c r="D118" s="24"/>
      <c r="E118" s="24"/>
      <c r="F118" s="25"/>
      <c r="G118" s="24"/>
      <c r="H118" s="20"/>
      <c r="I118" s="78"/>
      <c r="J118" s="20"/>
      <c r="K118" s="20"/>
      <c r="L118" s="20"/>
    </row>
    <row r="119" spans="1:12" ht="12.75" hidden="1" customHeight="1">
      <c r="A119" s="76"/>
      <c r="B119" s="18"/>
      <c r="C119" s="19"/>
      <c r="D119" s="34"/>
      <c r="E119" s="34"/>
      <c r="F119" s="35"/>
      <c r="G119" s="34"/>
      <c r="H119" s="21"/>
      <c r="I119" s="79"/>
      <c r="J119" s="21"/>
      <c r="K119" s="21"/>
      <c r="L119" s="21"/>
    </row>
    <row r="120" spans="1:12" ht="12.75" hidden="1" customHeight="1">
      <c r="A120" s="76"/>
      <c r="B120" s="18"/>
      <c r="C120" s="19"/>
      <c r="D120" s="34"/>
      <c r="E120" s="34"/>
      <c r="F120" s="35"/>
      <c r="G120" s="34"/>
      <c r="H120" s="21"/>
      <c r="I120" s="79"/>
      <c r="J120" s="21"/>
      <c r="K120" s="21"/>
      <c r="L120" s="21"/>
    </row>
    <row r="121" spans="1:12" ht="12.75" hidden="1" customHeight="1">
      <c r="A121" s="76"/>
      <c r="B121" s="18"/>
      <c r="C121" s="19"/>
      <c r="D121" s="34"/>
      <c r="E121" s="34"/>
      <c r="F121" s="35"/>
      <c r="G121" s="34"/>
      <c r="H121" s="21"/>
      <c r="I121" s="79"/>
      <c r="J121" s="21"/>
      <c r="K121" s="21"/>
      <c r="L121" s="21"/>
    </row>
    <row r="122" spans="1:12" ht="12.75" hidden="1" customHeight="1">
      <c r="A122" s="76"/>
      <c r="B122" s="18"/>
      <c r="C122" s="19"/>
      <c r="D122" s="34"/>
      <c r="E122" s="34"/>
      <c r="F122" s="35"/>
      <c r="G122" s="34"/>
      <c r="H122" s="21"/>
      <c r="I122" s="79"/>
      <c r="J122" s="21"/>
      <c r="K122" s="21"/>
      <c r="L122" s="21"/>
    </row>
    <row r="123" spans="1:12" ht="50.25" customHeight="1">
      <c r="A123" s="76"/>
      <c r="B123" s="33" t="s">
        <v>40</v>
      </c>
      <c r="C123" s="19"/>
      <c r="D123" s="34" t="s">
        <v>63</v>
      </c>
      <c r="E123" s="34" t="s">
        <v>90</v>
      </c>
      <c r="F123" s="25" t="s">
        <v>57</v>
      </c>
      <c r="G123" s="34"/>
      <c r="H123" s="21"/>
      <c r="I123" s="79"/>
      <c r="J123" s="21">
        <f>J124</f>
        <v>714.58</v>
      </c>
      <c r="K123" s="21">
        <f>K124</f>
        <v>714.58</v>
      </c>
      <c r="L123" s="21"/>
    </row>
    <row r="124" spans="1:12" ht="47.25">
      <c r="A124" s="77"/>
      <c r="B124" s="31" t="s">
        <v>102</v>
      </c>
      <c r="C124" s="19" t="s">
        <v>22</v>
      </c>
      <c r="D124" s="34" t="s">
        <v>63</v>
      </c>
      <c r="E124" s="34" t="s">
        <v>90</v>
      </c>
      <c r="F124" s="24" t="s">
        <v>123</v>
      </c>
      <c r="G124" s="24"/>
      <c r="H124" s="20">
        <f>H125</f>
        <v>0</v>
      </c>
      <c r="I124" s="21">
        <v>0</v>
      </c>
      <c r="J124" s="21">
        <f>J125</f>
        <v>714.58</v>
      </c>
      <c r="K124" s="21">
        <f>K125</f>
        <v>714.58</v>
      </c>
      <c r="L124" s="20" t="e">
        <f>L125</f>
        <v>#REF!</v>
      </c>
    </row>
    <row r="125" spans="1:12" ht="61.5" customHeight="1">
      <c r="A125" s="77"/>
      <c r="B125" s="31" t="s">
        <v>121</v>
      </c>
      <c r="C125" s="19" t="s">
        <v>22</v>
      </c>
      <c r="D125" s="34" t="s">
        <v>63</v>
      </c>
      <c r="E125" s="34" t="s">
        <v>90</v>
      </c>
      <c r="F125" s="24" t="s">
        <v>123</v>
      </c>
      <c r="G125" s="24" t="s">
        <v>26</v>
      </c>
      <c r="H125" s="20">
        <f>H126</f>
        <v>0</v>
      </c>
      <c r="I125" s="20">
        <v>0</v>
      </c>
      <c r="J125" s="20">
        <f>J126+J127</f>
        <v>714.58</v>
      </c>
      <c r="K125" s="20">
        <f>K126+K127</f>
        <v>714.58</v>
      </c>
      <c r="L125" s="20" t="e">
        <f>L126+#REF!</f>
        <v>#REF!</v>
      </c>
    </row>
    <row r="126" spans="1:12" ht="44.25" customHeight="1">
      <c r="A126" s="77"/>
      <c r="B126" s="28" t="s">
        <v>31</v>
      </c>
      <c r="C126" s="23" t="s">
        <v>22</v>
      </c>
      <c r="D126" s="24" t="s">
        <v>63</v>
      </c>
      <c r="E126" s="24" t="s">
        <v>90</v>
      </c>
      <c r="F126" s="25" t="s">
        <v>123</v>
      </c>
      <c r="G126" s="24" t="s">
        <v>32</v>
      </c>
      <c r="H126" s="20">
        <v>0</v>
      </c>
      <c r="I126" s="20">
        <v>0</v>
      </c>
      <c r="J126" s="20">
        <v>548.83000000000004</v>
      </c>
      <c r="K126" s="20">
        <v>548.83000000000004</v>
      </c>
      <c r="L126" s="20">
        <v>658.21</v>
      </c>
    </row>
    <row r="127" spans="1:12" ht="23.25" customHeight="1">
      <c r="A127" s="77"/>
      <c r="B127" s="28" t="s">
        <v>38</v>
      </c>
      <c r="C127" s="23"/>
      <c r="D127" s="24" t="s">
        <v>63</v>
      </c>
      <c r="E127" s="24" t="s">
        <v>90</v>
      </c>
      <c r="F127" s="25" t="s">
        <v>123</v>
      </c>
      <c r="G127" s="24" t="s">
        <v>39</v>
      </c>
      <c r="H127" s="20"/>
      <c r="I127" s="20"/>
      <c r="J127" s="20">
        <v>165.75</v>
      </c>
      <c r="K127" s="20">
        <v>165.75</v>
      </c>
      <c r="L127" s="20"/>
    </row>
    <row r="128" spans="1:12" s="36" customFormat="1" ht="23.25" customHeight="1">
      <c r="A128" s="80"/>
      <c r="B128" s="41" t="s">
        <v>124</v>
      </c>
      <c r="C128" s="19"/>
      <c r="D128" s="34"/>
      <c r="E128" s="34"/>
      <c r="F128" s="35"/>
      <c r="G128" s="34"/>
      <c r="H128" s="21"/>
      <c r="I128" s="21"/>
      <c r="J128" s="81">
        <f>J11+J53+J71+J93+J99+J111</f>
        <v>2701.7200000000003</v>
      </c>
      <c r="K128" s="81">
        <f>K11+K53+K71+K93+K99+K111</f>
        <v>2634.54</v>
      </c>
      <c r="L128" s="21"/>
    </row>
    <row r="129" spans="1:12" ht="18" customHeight="1">
      <c r="A129" s="76"/>
      <c r="B129" s="41" t="s">
        <v>125</v>
      </c>
      <c r="C129" s="19"/>
      <c r="D129" s="34" t="s">
        <v>126</v>
      </c>
      <c r="E129" s="34" t="s">
        <v>127</v>
      </c>
      <c r="F129" s="35"/>
      <c r="G129" s="34"/>
      <c r="H129" s="21">
        <v>71.23</v>
      </c>
      <c r="I129" s="21">
        <v>0</v>
      </c>
      <c r="J129" s="21">
        <v>69.28</v>
      </c>
      <c r="K129" s="21">
        <v>138.66</v>
      </c>
      <c r="L129" s="21"/>
    </row>
    <row r="130" spans="1:12" ht="15.75" customHeight="1">
      <c r="A130" s="76"/>
      <c r="B130" s="1" t="s">
        <v>128</v>
      </c>
      <c r="C130" s="1"/>
      <c r="D130" s="1"/>
      <c r="E130" s="1"/>
      <c r="F130" s="1"/>
      <c r="G130" s="1"/>
      <c r="H130" s="82">
        <f>H11+H52+H77+H87+H99+H111+H129</f>
        <v>2922.4</v>
      </c>
      <c r="I130" s="21">
        <v>0</v>
      </c>
      <c r="J130" s="81">
        <f>J128+J129</f>
        <v>2771.0000000000005</v>
      </c>
      <c r="K130" s="81">
        <f>K128+K129</f>
        <v>2773.2</v>
      </c>
      <c r="L130" s="83" t="e">
        <f>L11+L41+L54+L77+L87+L99+L111+L119</f>
        <v>#REF!</v>
      </c>
    </row>
  </sheetData>
  <mergeCells count="5">
    <mergeCell ref="J2:K2"/>
    <mergeCell ref="G3:L4"/>
    <mergeCell ref="A5:L5"/>
    <mergeCell ref="G7:K7"/>
    <mergeCell ref="B130:G130"/>
  </mergeCells>
  <pageMargins left="0.70833333333333304" right="0.70833333333333304" top="0.74791666666666701" bottom="0.74791666666666701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Купчегень</cp:lastModifiedBy>
  <cp:revision>0</cp:revision>
  <cp:lastPrinted>2016-12-20T09:42:11Z</cp:lastPrinted>
  <dcterms:created xsi:type="dcterms:W3CDTF">2016-12-27T02:45:52Z</dcterms:created>
  <dcterms:modified xsi:type="dcterms:W3CDTF">2016-12-27T02:45:52Z</dcterms:modified>
</cp:coreProperties>
</file>