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85" windowWidth="12120" windowHeight="7875" tabRatio="728" firstSheet="2" activeTab="2"/>
  </bookViews>
  <sheets>
    <sheet name="4," sheetId="18" state="hidden" r:id="rId1"/>
    <sheet name="5," sheetId="19" state="hidden" r:id="rId2"/>
    <sheet name="5" sheetId="20" r:id="rId3"/>
  </sheets>
  <definedNames>
    <definedName name="_Toc105952697" localSheetId="2">'5'!#REF!</definedName>
    <definedName name="_Toc105952698" localSheetId="2">'5'!#REF!</definedName>
    <definedName name="_xlnm.Print_Area" localSheetId="0">'4,'!$A$1:$E$35</definedName>
    <definedName name="_xlnm.Print_Area" localSheetId="2">'5'!$A$1:$G$31</definedName>
    <definedName name="_xlnm.Print_Area">#REF!</definedName>
    <definedName name="п">#REF!</definedName>
  </definedNames>
  <calcPr calcId="125725" iterateDelta="1E-4"/>
</workbook>
</file>

<file path=xl/calcChain.xml><?xml version="1.0" encoding="utf-8"?>
<calcChain xmlns="http://schemas.openxmlformats.org/spreadsheetml/2006/main">
  <c r="E29" i="20"/>
  <c r="F26"/>
  <c r="G28"/>
  <c r="G27"/>
  <c r="G25"/>
  <c r="G23"/>
  <c r="G16"/>
  <c r="G10"/>
  <c r="G8"/>
  <c r="G9"/>
  <c r="F7"/>
  <c r="G7" s="1"/>
  <c r="E7"/>
  <c r="E26"/>
  <c r="E24"/>
  <c r="G24" s="1"/>
  <c r="E22"/>
  <c r="G22" s="1"/>
  <c r="E19"/>
  <c r="E15"/>
  <c r="G15" s="1"/>
  <c r="E13"/>
  <c r="E11"/>
  <c r="G26" l="1"/>
  <c r="F29"/>
  <c r="F31" s="1"/>
  <c r="D24"/>
  <c r="D19"/>
  <c r="D26"/>
  <c r="D22"/>
  <c r="D7"/>
  <c r="C26"/>
  <c r="C24"/>
  <c r="C22"/>
  <c r="C19"/>
  <c r="C13"/>
  <c r="C7"/>
  <c r="E31" l="1"/>
  <c r="G29"/>
  <c r="G31" s="1"/>
  <c r="D31"/>
  <c r="C29"/>
  <c r="C31" s="1"/>
  <c r="D29"/>
  <c r="D7" i="19"/>
  <c r="D6" s="1"/>
  <c r="D32" s="1"/>
  <c r="E25" i="18"/>
  <c r="D24"/>
  <c r="F27" i="19" l="1"/>
  <c r="F25" s="1"/>
  <c r="F24" s="1"/>
  <c r="E25"/>
  <c r="E24" s="1"/>
  <c r="F26" l="1"/>
  <c r="E10"/>
  <c r="D7" i="18" l="1"/>
  <c r="D6" s="1"/>
  <c r="D32" s="1"/>
  <c r="F10" i="19" l="1"/>
  <c r="E7" i="18"/>
  <c r="E17" i="19"/>
  <c r="E7"/>
  <c r="E24" i="18"/>
  <c r="E17"/>
  <c r="F12" i="19"/>
  <c r="F17"/>
  <c r="E6" l="1"/>
  <c r="E32" s="1"/>
  <c r="F7"/>
  <c r="F6" s="1"/>
  <c r="F32" s="1"/>
  <c r="E6" i="18"/>
  <c r="E32" s="1"/>
</calcChain>
</file>

<file path=xl/sharedStrings.xml><?xml version="1.0" encoding="utf-8"?>
<sst xmlns="http://schemas.openxmlformats.org/spreadsheetml/2006/main" count="224" uniqueCount="122">
  <si>
    <t>Сумма</t>
  </si>
  <si>
    <t>Наименование доходов</t>
  </si>
  <si>
    <t>Код главы администратора*</t>
  </si>
  <si>
    <t>Код бюджетной классификации Российской Федерации</t>
  </si>
  <si>
    <t>Изменения (+;-)</t>
  </si>
  <si>
    <t>Сумма с учетом изменений</t>
  </si>
  <si>
    <t>1 00 00000 00 0000 000</t>
  </si>
  <si>
    <t>НАЛОГОВЫЕ И НЕНАЛОГОВЫЕ ДОХОДЫ</t>
  </si>
  <si>
    <t>НАЛОГОВЫЕ ДОХОДЫ</t>
  </si>
  <si>
    <t>1 01 02000 01 0000 110</t>
  </si>
  <si>
    <t>Налог на доходы физических лиц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</si>
  <si>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</si>
  <si>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</si>
  <si>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</si>
  <si>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1 05 03000 01 0000 110</t>
  </si>
  <si>
    <t>Единый сельскохозяйственный налог</t>
  </si>
  <si>
    <t>1 06 00000 00 0000 000</t>
  </si>
  <si>
    <t>Налоги на имущество</t>
  </si>
  <si>
    <t>1 08 00000 00 0000 000</t>
  </si>
  <si>
    <t>Государственная пошлина</t>
  </si>
  <si>
    <t>1 09 00000 00 0000 000</t>
  </si>
  <si>
    <t>Задолженность и перерасчеты по отмененным налогам, сборам и иным обязательным платежам</t>
  </si>
  <si>
    <t xml:space="preserve"> 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</si>
  <si>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</si>
  <si>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</si>
  <si>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1 13 00000 00 0000 000</t>
  </si>
  <si>
    <t>Доходы от оказания платных услуг и компенсации затрат государства</t>
  </si>
  <si>
    <t>1 14 00000 00 0000 000</t>
  </si>
  <si>
    <t>Доходы от продажи материальных и нематериальных активов</t>
  </si>
  <si>
    <t>1 15 00000 00 0000 000</t>
  </si>
  <si>
    <t>Административные платежи и сборы</t>
  </si>
  <si>
    <t>1 16 00000 00 0000 000</t>
  </si>
  <si>
    <t>Штрафы, санкции, возмещение ущерба</t>
  </si>
  <si>
    <t>2 00 00000 00 0000 000</t>
  </si>
  <si>
    <t>Безвозмездные поступления</t>
  </si>
  <si>
    <t xml:space="preserve"> 2 02 00000 00 0000 000</t>
  </si>
  <si>
    <t>Безвозмездные поступления от других бюджетов бюджетной системы Российской Федерации</t>
  </si>
  <si>
    <t>Всего доходов</t>
  </si>
  <si>
    <t>Культура</t>
  </si>
  <si>
    <t>Молодежная политика и оздоровление детей</t>
  </si>
  <si>
    <t>ОБРАЗОВАНИЕ</t>
  </si>
  <si>
    <t>Благоустройство</t>
  </si>
  <si>
    <t>Коммунальное хозяйство</t>
  </si>
  <si>
    <t>ЖИЛИЩНО-КОММУНАЛЬНОЕ ХОЗЯЙСТВО</t>
  </si>
  <si>
    <t>НАЦИОНАЛЬНАЯ ЭКОНОМИКА</t>
  </si>
  <si>
    <t>НАЦИОНАЛЬНАЯ БЕЗОПАСНОСТЬ И ПРАВООХРАНИТЕЛЬНАЯ ДЕЯТЕЛЬНОСТЬ</t>
  </si>
  <si>
    <t>НАЦИОНАЛЬНАЯ ОБОРОНА</t>
  </si>
  <si>
    <t>Резервные фонды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</si>
  <si>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</si>
  <si>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</si>
  <si>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</si>
  <si>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Наименование показателя</t>
  </si>
  <si>
    <t>2016 год</t>
  </si>
  <si>
    <t>0100</t>
  </si>
  <si>
    <t>0104</t>
  </si>
  <si>
    <t>0111</t>
  </si>
  <si>
    <t>0200</t>
  </si>
  <si>
    <t>Мобилизационная и вневойсковая подготовка</t>
  </si>
  <si>
    <t>0203</t>
  </si>
  <si>
    <t>0300</t>
  </si>
  <si>
    <t>Другие вопросы в области национальной безопасности и правоохранительной деятельности</t>
  </si>
  <si>
    <t>0314</t>
  </si>
  <si>
    <t>0400</t>
  </si>
  <si>
    <t>Дорожное хозяйство (дорожные фонды)</t>
  </si>
  <si>
    <t>0409</t>
  </si>
  <si>
    <t>0500</t>
  </si>
  <si>
    <t>0502</t>
  </si>
  <si>
    <t>0503</t>
  </si>
  <si>
    <t>0700</t>
  </si>
  <si>
    <t>0707</t>
  </si>
  <si>
    <t>0800</t>
  </si>
  <si>
    <t>0801</t>
  </si>
  <si>
    <t>ФИЗИЧЕСКАЯ КУЛЬТУРА И СПОРТ</t>
  </si>
  <si>
    <t>1100</t>
  </si>
  <si>
    <t>Физическая культура</t>
  </si>
  <si>
    <t>1101</t>
  </si>
  <si>
    <t>Другие вопросы в области физической культуры и спорта</t>
  </si>
  <si>
    <t>1105</t>
  </si>
  <si>
    <t>0102</t>
  </si>
  <si>
    <t>КУЛЬТУРА, КИНЕМАТОГРАФИЯ</t>
  </si>
  <si>
    <t>(тыс. рублей)</t>
  </si>
  <si>
    <t>1 06 01000 00 0000 110</t>
  </si>
  <si>
    <t>1 06 06000 00 0000 110</t>
  </si>
  <si>
    <t xml:space="preserve">1 17 05000 00 0000 180  </t>
  </si>
  <si>
    <t xml:space="preserve">Прочие неналоговые доходы  </t>
  </si>
  <si>
    <t xml:space="preserve">2 07 00000 00 0000 180  </t>
  </si>
  <si>
    <t xml:space="preserve">Прочие безвозмездные поступления  </t>
  </si>
  <si>
    <t>1 03 02000 01 0000 110</t>
  </si>
  <si>
    <t>2 02 01000 00 0000 151</t>
  </si>
  <si>
    <t>Дотации бюджетам субъектов Российской Федерации и муниципальных образований</t>
  </si>
  <si>
    <t>2 02 02000 00 0000 151</t>
  </si>
  <si>
    <t>Субсидии бюджетам бюджетной системы Российской Федерации</t>
  </si>
  <si>
    <t>2 02 03000 00 0000 151</t>
  </si>
  <si>
    <t>Субвенции бюджетам субъектов Российской Федерации и муниципальных образований</t>
  </si>
  <si>
    <t xml:space="preserve"> 2 02 04000 00 0000 151</t>
  </si>
  <si>
    <t>Иные межбюджетные трансферты</t>
  </si>
  <si>
    <r>
      <t>Налог на имущество физических лиц</t>
    </r>
    <r>
      <rPr>
        <i/>
        <sz val="14"/>
        <rFont val="Times New Roman"/>
        <family val="1"/>
        <charset val="204"/>
      </rPr>
      <t xml:space="preserve"> </t>
    </r>
    <r>
      <rPr>
        <i/>
        <sz val="14"/>
        <color rgb="FFFF0000"/>
        <rFont val="Times New Roman"/>
        <family val="1"/>
        <charset val="204"/>
      </rPr>
      <t xml:space="preserve"> </t>
    </r>
  </si>
  <si>
    <r>
      <t xml:space="preserve">Земельный налог </t>
    </r>
    <r>
      <rPr>
        <i/>
        <sz val="14"/>
        <color rgb="FFFF0000"/>
        <rFont val="Times New Roman"/>
        <family val="1"/>
        <charset val="204"/>
      </rPr>
      <t xml:space="preserve"> </t>
    </r>
  </si>
  <si>
    <t>Раздел, подраздел</t>
  </si>
  <si>
    <t>0 0 0</t>
  </si>
  <si>
    <t xml:space="preserve">0 0 0 </t>
  </si>
  <si>
    <t>0.00</t>
  </si>
  <si>
    <t xml:space="preserve"> 0 0 0</t>
  </si>
  <si>
    <t>000</t>
  </si>
  <si>
    <t>з</t>
  </si>
  <si>
    <t>0,00</t>
  </si>
  <si>
    <t>Объем поступлений доходов в бюджет муниципального образования Каракольское сельское поселение в 2015 году</t>
  </si>
  <si>
    <t>Объем поступлений доходов в бюджет муниципального образования  Каракольское сельское поселение  в 2016-2017 годах</t>
  </si>
  <si>
    <t xml:space="preserve">Приложение 4
к решению «О бюджете 
муниципального образования Каракольское сельское поселение 
на 2015 год и на плановый 
период 2016 и 2017 годов» </t>
  </si>
  <si>
    <t xml:space="preserve">Приложение 5
к решению «О бюджете 
муниципального образования Каркольское сельское поселение
на 2015 год и на плановый 
период 2016 и 2017 годов» </t>
  </si>
  <si>
    <t>2017 год</t>
  </si>
  <si>
    <t>0412</t>
  </si>
  <si>
    <t>Распределение
бюджетных ассигнований по разделам, подразделам классификации расходов бюджета муниципального образования Каракольское сельское поселение   на 2016 год</t>
  </si>
  <si>
    <t>ИТОГО РАСХОДОВ</t>
  </si>
  <si>
    <t>9999</t>
  </si>
  <si>
    <t>83,71</t>
  </si>
  <si>
    <t>Всего расходов</t>
  </si>
  <si>
    <t>Условно утвержденные расходы</t>
  </si>
  <si>
    <t>Приложение  5
к  решению «О бюджете 
муниципального образования Каракольское сельское поселение
на 2016 год »</t>
  </si>
  <si>
    <t>Сумма на 2016 год</t>
  </si>
  <si>
    <t>Кассовое исполнение</t>
  </si>
  <si>
    <t>% исполнения</t>
  </si>
</sst>
</file>

<file path=xl/styles.xml><?xml version="1.0" encoding="utf-8"?>
<styleSheet xmlns="http://schemas.openxmlformats.org/spreadsheetml/2006/main">
  <numFmts count="2">
    <numFmt numFmtId="41" formatCode="_-* #,##0_р_._-;\-* #,##0_р_._-;_-* &quot;-&quot;_р_._-;_-@_-"/>
    <numFmt numFmtId="43" formatCode="_-* #,##0.00_р_._-;\-* #,##0.00_р_._-;_-* &quot;-&quot;??_р_._-;_-@_-"/>
  </numFmts>
  <fonts count="20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10"/>
      <color theme="1"/>
      <name val="Arial Cyr"/>
      <family val="2"/>
      <charset val="204"/>
    </font>
    <font>
      <sz val="14"/>
      <name val="Arial Cyr"/>
      <charset val="204"/>
    </font>
    <font>
      <i/>
      <sz val="14"/>
      <name val="Times New Roman"/>
      <family val="1"/>
      <charset val="204"/>
    </font>
    <font>
      <i/>
      <sz val="14"/>
      <color rgb="FFFF0000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i/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top"/>
    </xf>
    <xf numFmtId="0" fontId="12" fillId="0" borderId="0">
      <alignment vertical="top"/>
    </xf>
    <xf numFmtId="0" fontId="1" fillId="0" borderId="0"/>
    <xf numFmtId="0" fontId="2" fillId="0" borderId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1" fillId="0" borderId="0"/>
  </cellStyleXfs>
  <cellXfs count="95">
    <xf numFmtId="0" fontId="0" fillId="0" borderId="0" xfId="0"/>
    <xf numFmtId="0" fontId="0" fillId="0" borderId="0" xfId="0" applyAlignment="1"/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justify" vertical="center" wrapText="1"/>
    </xf>
    <xf numFmtId="0" fontId="9" fillId="0" borderId="0" xfId="0" applyFont="1" applyAlignment="1">
      <alignment wrapText="1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0" xfId="0" applyFont="1"/>
    <xf numFmtId="0" fontId="0" fillId="0" borderId="0" xfId="0" applyAlignment="1">
      <alignment horizontal="center" vertical="center" wrapText="1"/>
    </xf>
    <xf numFmtId="0" fontId="2" fillId="0" borderId="0" xfId="0" applyFont="1" applyAlignment="1"/>
    <xf numFmtId="0" fontId="0" fillId="0" borderId="0" xfId="0" applyAlignment="1">
      <alignment horizontal="right" vertical="justify"/>
    </xf>
    <xf numFmtId="0" fontId="2" fillId="0" borderId="0" xfId="0" applyFont="1" applyAlignment="1">
      <alignment horizontal="left" vertical="justify"/>
    </xf>
    <xf numFmtId="0" fontId="7" fillId="0" borderId="0" xfId="0" applyFont="1" applyFill="1" applyBorder="1" applyAlignment="1">
      <alignment horizontal="left" vertical="justify" wrapText="1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justify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wrapText="1"/>
    </xf>
    <xf numFmtId="0" fontId="8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10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49" fontId="7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4" fillId="0" borderId="0" xfId="0" applyFont="1"/>
    <xf numFmtId="0" fontId="6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5" fillId="0" borderId="0" xfId="0" applyFont="1"/>
    <xf numFmtId="0" fontId="6" fillId="0" borderId="1" xfId="0" applyFont="1" applyBorder="1" applyAlignment="1">
      <alignment horizontal="justify" vertical="center" wrapText="1"/>
    </xf>
    <xf numFmtId="0" fontId="5" fillId="0" borderId="1" xfId="0" applyFont="1" applyBorder="1"/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0" xfId="0" applyFont="1"/>
    <xf numFmtId="49" fontId="6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justify" vertical="top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justify" vertical="center" wrapText="1"/>
    </xf>
    <xf numFmtId="0" fontId="17" fillId="0" borderId="0" xfId="0" applyFont="1"/>
    <xf numFmtId="0" fontId="18" fillId="0" borderId="0" xfId="0" applyFont="1"/>
    <xf numFmtId="0" fontId="18" fillId="0" borderId="0" xfId="0" applyFont="1" applyBorder="1"/>
    <xf numFmtId="0" fontId="5" fillId="0" borderId="0" xfId="0" applyFont="1" applyAlignment="1">
      <alignment horizontal="justify" vertical="center" wrapText="1"/>
    </xf>
    <xf numFmtId="0" fontId="14" fillId="0" borderId="0" xfId="0" applyFont="1" applyAlignment="1"/>
    <xf numFmtId="0" fontId="14" fillId="0" borderId="0" xfId="0" applyFont="1" applyAlignment="1">
      <alignment horizontal="right" vertical="justify"/>
    </xf>
    <xf numFmtId="0" fontId="14" fillId="0" borderId="0" xfId="0" applyFont="1" applyAlignment="1">
      <alignment horizontal="left" vertical="justify"/>
    </xf>
    <xf numFmtId="0" fontId="5" fillId="0" borderId="0" xfId="0" applyFont="1" applyFill="1" applyBorder="1" applyAlignment="1">
      <alignment horizontal="left" vertical="justify" wrapText="1"/>
    </xf>
    <xf numFmtId="0" fontId="5" fillId="0" borderId="0" xfId="0" applyFont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wrapText="1"/>
    </xf>
    <xf numFmtId="49" fontId="5" fillId="0" borderId="1" xfId="0" applyNumberFormat="1" applyFont="1" applyBorder="1" applyAlignment="1">
      <alignment horizontal="center"/>
    </xf>
    <xf numFmtId="1" fontId="5" fillId="0" borderId="1" xfId="0" applyNumberFormat="1" applyFont="1" applyFill="1" applyBorder="1" applyAlignment="1">
      <alignment horizontal="left" vertical="top" wrapText="1"/>
    </xf>
    <xf numFmtId="0" fontId="5" fillId="0" borderId="0" xfId="0" applyFont="1" applyAlignment="1">
      <alignment wrapText="1"/>
    </xf>
    <xf numFmtId="49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1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NumberFormat="1" applyFont="1" applyBorder="1"/>
    <xf numFmtId="0" fontId="5" fillId="0" borderId="1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/>
    <xf numFmtId="2" fontId="5" fillId="0" borderId="1" xfId="0" applyNumberFormat="1" applyFont="1" applyBorder="1" applyAlignment="1">
      <alignment horizontal="center"/>
    </xf>
    <xf numFmtId="2" fontId="6" fillId="0" borderId="1" xfId="0" applyNumberFormat="1" applyFont="1" applyBorder="1"/>
    <xf numFmtId="2" fontId="5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49" fontId="5" fillId="0" borderId="1" xfId="0" applyNumberFormat="1" applyFont="1" applyBorder="1" applyAlignment="1">
      <alignment horizontal="right"/>
    </xf>
    <xf numFmtId="0" fontId="3" fillId="0" borderId="0" xfId="0" applyFont="1" applyAlignment="1">
      <alignment horizontal="right" vertical="top" wrapText="1"/>
    </xf>
    <xf numFmtId="0" fontId="8" fillId="0" borderId="0" xfId="0" applyFont="1" applyAlignment="1">
      <alignment horizontal="right" wrapText="1"/>
    </xf>
    <xf numFmtId="0" fontId="6" fillId="0" borderId="0" xfId="0" applyFont="1" applyBorder="1" applyAlignment="1">
      <alignment horizontal="center" vertical="center" wrapText="1"/>
    </xf>
    <xf numFmtId="0" fontId="14" fillId="0" borderId="0" xfId="0" applyFont="1" applyAlignment="1"/>
    <xf numFmtId="0" fontId="15" fillId="0" borderId="0" xfId="0" applyFont="1" applyAlignment="1">
      <alignment horizontal="left" wrapText="1"/>
    </xf>
    <xf numFmtId="0" fontId="15" fillId="0" borderId="6" xfId="0" applyFont="1" applyBorder="1" applyAlignment="1">
      <alignment vertical="top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right" vertical="center" wrapText="1"/>
    </xf>
    <xf numFmtId="0" fontId="15" fillId="0" borderId="0" xfId="0" applyFont="1" applyAlignment="1">
      <alignment wrapText="1"/>
    </xf>
    <xf numFmtId="0" fontId="0" fillId="0" borderId="0" xfId="0"/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vertical="top" wrapText="1"/>
    </xf>
    <xf numFmtId="0" fontId="19" fillId="0" borderId="0" xfId="0" applyFont="1" applyAlignment="1">
      <alignment vertical="top" wrapText="1"/>
    </xf>
    <xf numFmtId="0" fontId="14" fillId="0" borderId="0" xfId="0" applyFont="1" applyAlignment="1">
      <alignment wrapText="1"/>
    </xf>
    <xf numFmtId="0" fontId="6" fillId="0" borderId="0" xfId="0" applyFont="1" applyAlignment="1">
      <alignment horizontal="center" vertical="top" wrapText="1"/>
    </xf>
    <xf numFmtId="0" fontId="3" fillId="0" borderId="0" xfId="0" applyFont="1" applyAlignment="1">
      <alignment horizontal="right" wrapText="1"/>
    </xf>
  </cellXfs>
  <cellStyles count="10">
    <cellStyle name="Обычный" xfId="0" builtinId="0"/>
    <cellStyle name="Обычный 16" xfId="9"/>
    <cellStyle name="Обычный 2" xfId="3"/>
    <cellStyle name="Обычный 2 2" xfId="6"/>
    <cellStyle name="Обычный 3" xfId="4"/>
    <cellStyle name="Обычный 4" xfId="5"/>
    <cellStyle name="Тысячи [0]_перечис.11" xfId="1"/>
    <cellStyle name="Тысячи_перечис.11" xfId="2"/>
    <cellStyle name="Финансовый 2" xfId="7"/>
    <cellStyle name="Финансовый 3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G42"/>
  <sheetViews>
    <sheetView topLeftCell="A25" zoomScaleSheetLayoutView="100" workbookViewId="0">
      <selection activeCell="A33" sqref="A33"/>
    </sheetView>
  </sheetViews>
  <sheetFormatPr defaultRowHeight="12.75"/>
  <cols>
    <col min="1" max="1" width="17.42578125" customWidth="1"/>
    <col min="2" max="2" width="35.85546875" style="12" customWidth="1"/>
    <col min="3" max="3" width="53.85546875" style="18" customWidth="1"/>
    <col min="4" max="4" width="19.5703125" style="18" customWidth="1"/>
    <col min="5" max="5" width="19.5703125" style="12" customWidth="1"/>
    <col min="257" max="257" width="17.42578125" customWidth="1"/>
    <col min="258" max="258" width="25" customWidth="1"/>
    <col min="259" max="259" width="48.28515625" customWidth="1"/>
    <col min="260" max="261" width="19.5703125" customWidth="1"/>
    <col min="513" max="513" width="17.42578125" customWidth="1"/>
    <col min="514" max="514" width="25" customWidth="1"/>
    <col min="515" max="515" width="48.28515625" customWidth="1"/>
    <col min="516" max="517" width="19.5703125" customWidth="1"/>
    <col min="769" max="769" width="17.42578125" customWidth="1"/>
    <col min="770" max="770" width="25" customWidth="1"/>
    <col min="771" max="771" width="48.28515625" customWidth="1"/>
    <col min="772" max="773" width="19.5703125" customWidth="1"/>
    <col min="1025" max="1025" width="17.42578125" customWidth="1"/>
    <col min="1026" max="1026" width="25" customWidth="1"/>
    <col min="1027" max="1027" width="48.28515625" customWidth="1"/>
    <col min="1028" max="1029" width="19.5703125" customWidth="1"/>
    <col min="1281" max="1281" width="17.42578125" customWidth="1"/>
    <col min="1282" max="1282" width="25" customWidth="1"/>
    <col min="1283" max="1283" width="48.28515625" customWidth="1"/>
    <col min="1284" max="1285" width="19.5703125" customWidth="1"/>
    <col min="1537" max="1537" width="17.42578125" customWidth="1"/>
    <col min="1538" max="1538" width="25" customWidth="1"/>
    <col min="1539" max="1539" width="48.28515625" customWidth="1"/>
    <col min="1540" max="1541" width="19.5703125" customWidth="1"/>
    <col min="1793" max="1793" width="17.42578125" customWidth="1"/>
    <col min="1794" max="1794" width="25" customWidth="1"/>
    <col min="1795" max="1795" width="48.28515625" customWidth="1"/>
    <col min="1796" max="1797" width="19.5703125" customWidth="1"/>
    <col min="2049" max="2049" width="17.42578125" customWidth="1"/>
    <col min="2050" max="2050" width="25" customWidth="1"/>
    <col min="2051" max="2051" width="48.28515625" customWidth="1"/>
    <col min="2052" max="2053" width="19.5703125" customWidth="1"/>
    <col min="2305" max="2305" width="17.42578125" customWidth="1"/>
    <col min="2306" max="2306" width="25" customWidth="1"/>
    <col min="2307" max="2307" width="48.28515625" customWidth="1"/>
    <col min="2308" max="2309" width="19.5703125" customWidth="1"/>
    <col min="2561" max="2561" width="17.42578125" customWidth="1"/>
    <col min="2562" max="2562" width="25" customWidth="1"/>
    <col min="2563" max="2563" width="48.28515625" customWidth="1"/>
    <col min="2564" max="2565" width="19.5703125" customWidth="1"/>
    <col min="2817" max="2817" width="17.42578125" customWidth="1"/>
    <col min="2818" max="2818" width="25" customWidth="1"/>
    <col min="2819" max="2819" width="48.28515625" customWidth="1"/>
    <col min="2820" max="2821" width="19.5703125" customWidth="1"/>
    <col min="3073" max="3073" width="17.42578125" customWidth="1"/>
    <col min="3074" max="3074" width="25" customWidth="1"/>
    <col min="3075" max="3075" width="48.28515625" customWidth="1"/>
    <col min="3076" max="3077" width="19.5703125" customWidth="1"/>
    <col min="3329" max="3329" width="17.42578125" customWidth="1"/>
    <col min="3330" max="3330" width="25" customWidth="1"/>
    <col min="3331" max="3331" width="48.28515625" customWidth="1"/>
    <col min="3332" max="3333" width="19.5703125" customWidth="1"/>
    <col min="3585" max="3585" width="17.42578125" customWidth="1"/>
    <col min="3586" max="3586" width="25" customWidth="1"/>
    <col min="3587" max="3587" width="48.28515625" customWidth="1"/>
    <col min="3588" max="3589" width="19.5703125" customWidth="1"/>
    <col min="3841" max="3841" width="17.42578125" customWidth="1"/>
    <col min="3842" max="3842" width="25" customWidth="1"/>
    <col min="3843" max="3843" width="48.28515625" customWidth="1"/>
    <col min="3844" max="3845" width="19.5703125" customWidth="1"/>
    <col min="4097" max="4097" width="17.42578125" customWidth="1"/>
    <col min="4098" max="4098" width="25" customWidth="1"/>
    <col min="4099" max="4099" width="48.28515625" customWidth="1"/>
    <col min="4100" max="4101" width="19.5703125" customWidth="1"/>
    <col min="4353" max="4353" width="17.42578125" customWidth="1"/>
    <col min="4354" max="4354" width="25" customWidth="1"/>
    <col min="4355" max="4355" width="48.28515625" customWidth="1"/>
    <col min="4356" max="4357" width="19.5703125" customWidth="1"/>
    <col min="4609" max="4609" width="17.42578125" customWidth="1"/>
    <col min="4610" max="4610" width="25" customWidth="1"/>
    <col min="4611" max="4611" width="48.28515625" customWidth="1"/>
    <col min="4612" max="4613" width="19.5703125" customWidth="1"/>
    <col min="4865" max="4865" width="17.42578125" customWidth="1"/>
    <col min="4866" max="4866" width="25" customWidth="1"/>
    <col min="4867" max="4867" width="48.28515625" customWidth="1"/>
    <col min="4868" max="4869" width="19.5703125" customWidth="1"/>
    <col min="5121" max="5121" width="17.42578125" customWidth="1"/>
    <col min="5122" max="5122" width="25" customWidth="1"/>
    <col min="5123" max="5123" width="48.28515625" customWidth="1"/>
    <col min="5124" max="5125" width="19.5703125" customWidth="1"/>
    <col min="5377" max="5377" width="17.42578125" customWidth="1"/>
    <col min="5378" max="5378" width="25" customWidth="1"/>
    <col min="5379" max="5379" width="48.28515625" customWidth="1"/>
    <col min="5380" max="5381" width="19.5703125" customWidth="1"/>
    <col min="5633" max="5633" width="17.42578125" customWidth="1"/>
    <col min="5634" max="5634" width="25" customWidth="1"/>
    <col min="5635" max="5635" width="48.28515625" customWidth="1"/>
    <col min="5636" max="5637" width="19.5703125" customWidth="1"/>
    <col min="5889" max="5889" width="17.42578125" customWidth="1"/>
    <col min="5890" max="5890" width="25" customWidth="1"/>
    <col min="5891" max="5891" width="48.28515625" customWidth="1"/>
    <col min="5892" max="5893" width="19.5703125" customWidth="1"/>
    <col min="6145" max="6145" width="17.42578125" customWidth="1"/>
    <col min="6146" max="6146" width="25" customWidth="1"/>
    <col min="6147" max="6147" width="48.28515625" customWidth="1"/>
    <col min="6148" max="6149" width="19.5703125" customWidth="1"/>
    <col min="6401" max="6401" width="17.42578125" customWidth="1"/>
    <col min="6402" max="6402" width="25" customWidth="1"/>
    <col min="6403" max="6403" width="48.28515625" customWidth="1"/>
    <col min="6404" max="6405" width="19.5703125" customWidth="1"/>
    <col min="6657" max="6657" width="17.42578125" customWidth="1"/>
    <col min="6658" max="6658" width="25" customWidth="1"/>
    <col min="6659" max="6659" width="48.28515625" customWidth="1"/>
    <col min="6660" max="6661" width="19.5703125" customWidth="1"/>
    <col min="6913" max="6913" width="17.42578125" customWidth="1"/>
    <col min="6914" max="6914" width="25" customWidth="1"/>
    <col min="6915" max="6915" width="48.28515625" customWidth="1"/>
    <col min="6916" max="6917" width="19.5703125" customWidth="1"/>
    <col min="7169" max="7169" width="17.42578125" customWidth="1"/>
    <col min="7170" max="7170" width="25" customWidth="1"/>
    <col min="7171" max="7171" width="48.28515625" customWidth="1"/>
    <col min="7172" max="7173" width="19.5703125" customWidth="1"/>
    <col min="7425" max="7425" width="17.42578125" customWidth="1"/>
    <col min="7426" max="7426" width="25" customWidth="1"/>
    <col min="7427" max="7427" width="48.28515625" customWidth="1"/>
    <col min="7428" max="7429" width="19.5703125" customWidth="1"/>
    <col min="7681" max="7681" width="17.42578125" customWidth="1"/>
    <col min="7682" max="7682" width="25" customWidth="1"/>
    <col min="7683" max="7683" width="48.28515625" customWidth="1"/>
    <col min="7684" max="7685" width="19.5703125" customWidth="1"/>
    <col min="7937" max="7937" width="17.42578125" customWidth="1"/>
    <col min="7938" max="7938" width="25" customWidth="1"/>
    <col min="7939" max="7939" width="48.28515625" customWidth="1"/>
    <col min="7940" max="7941" width="19.5703125" customWidth="1"/>
    <col min="8193" max="8193" width="17.42578125" customWidth="1"/>
    <col min="8194" max="8194" width="25" customWidth="1"/>
    <col min="8195" max="8195" width="48.28515625" customWidth="1"/>
    <col min="8196" max="8197" width="19.5703125" customWidth="1"/>
    <col min="8449" max="8449" width="17.42578125" customWidth="1"/>
    <col min="8450" max="8450" width="25" customWidth="1"/>
    <col min="8451" max="8451" width="48.28515625" customWidth="1"/>
    <col min="8452" max="8453" width="19.5703125" customWidth="1"/>
    <col min="8705" max="8705" width="17.42578125" customWidth="1"/>
    <col min="8706" max="8706" width="25" customWidth="1"/>
    <col min="8707" max="8707" width="48.28515625" customWidth="1"/>
    <col min="8708" max="8709" width="19.5703125" customWidth="1"/>
    <col min="8961" max="8961" width="17.42578125" customWidth="1"/>
    <col min="8962" max="8962" width="25" customWidth="1"/>
    <col min="8963" max="8963" width="48.28515625" customWidth="1"/>
    <col min="8964" max="8965" width="19.5703125" customWidth="1"/>
    <col min="9217" max="9217" width="17.42578125" customWidth="1"/>
    <col min="9218" max="9218" width="25" customWidth="1"/>
    <col min="9219" max="9219" width="48.28515625" customWidth="1"/>
    <col min="9220" max="9221" width="19.5703125" customWidth="1"/>
    <col min="9473" max="9473" width="17.42578125" customWidth="1"/>
    <col min="9474" max="9474" width="25" customWidth="1"/>
    <col min="9475" max="9475" width="48.28515625" customWidth="1"/>
    <col min="9476" max="9477" width="19.5703125" customWidth="1"/>
    <col min="9729" max="9729" width="17.42578125" customWidth="1"/>
    <col min="9730" max="9730" width="25" customWidth="1"/>
    <col min="9731" max="9731" width="48.28515625" customWidth="1"/>
    <col min="9732" max="9733" width="19.5703125" customWidth="1"/>
    <col min="9985" max="9985" width="17.42578125" customWidth="1"/>
    <col min="9986" max="9986" width="25" customWidth="1"/>
    <col min="9987" max="9987" width="48.28515625" customWidth="1"/>
    <col min="9988" max="9989" width="19.5703125" customWidth="1"/>
    <col min="10241" max="10241" width="17.42578125" customWidth="1"/>
    <col min="10242" max="10242" width="25" customWidth="1"/>
    <col min="10243" max="10243" width="48.28515625" customWidth="1"/>
    <col min="10244" max="10245" width="19.5703125" customWidth="1"/>
    <col min="10497" max="10497" width="17.42578125" customWidth="1"/>
    <col min="10498" max="10498" width="25" customWidth="1"/>
    <col min="10499" max="10499" width="48.28515625" customWidth="1"/>
    <col min="10500" max="10501" width="19.5703125" customWidth="1"/>
    <col min="10753" max="10753" width="17.42578125" customWidth="1"/>
    <col min="10754" max="10754" width="25" customWidth="1"/>
    <col min="10755" max="10755" width="48.28515625" customWidth="1"/>
    <col min="10756" max="10757" width="19.5703125" customWidth="1"/>
    <col min="11009" max="11009" width="17.42578125" customWidth="1"/>
    <col min="11010" max="11010" width="25" customWidth="1"/>
    <col min="11011" max="11011" width="48.28515625" customWidth="1"/>
    <col min="11012" max="11013" width="19.5703125" customWidth="1"/>
    <col min="11265" max="11265" width="17.42578125" customWidth="1"/>
    <col min="11266" max="11266" width="25" customWidth="1"/>
    <col min="11267" max="11267" width="48.28515625" customWidth="1"/>
    <col min="11268" max="11269" width="19.5703125" customWidth="1"/>
    <col min="11521" max="11521" width="17.42578125" customWidth="1"/>
    <col min="11522" max="11522" width="25" customWidth="1"/>
    <col min="11523" max="11523" width="48.28515625" customWidth="1"/>
    <col min="11524" max="11525" width="19.5703125" customWidth="1"/>
    <col min="11777" max="11777" width="17.42578125" customWidth="1"/>
    <col min="11778" max="11778" width="25" customWidth="1"/>
    <col min="11779" max="11779" width="48.28515625" customWidth="1"/>
    <col min="11780" max="11781" width="19.5703125" customWidth="1"/>
    <col min="12033" max="12033" width="17.42578125" customWidth="1"/>
    <col min="12034" max="12034" width="25" customWidth="1"/>
    <col min="12035" max="12035" width="48.28515625" customWidth="1"/>
    <col min="12036" max="12037" width="19.5703125" customWidth="1"/>
    <col min="12289" max="12289" width="17.42578125" customWidth="1"/>
    <col min="12290" max="12290" width="25" customWidth="1"/>
    <col min="12291" max="12291" width="48.28515625" customWidth="1"/>
    <col min="12292" max="12293" width="19.5703125" customWidth="1"/>
    <col min="12545" max="12545" width="17.42578125" customWidth="1"/>
    <col min="12546" max="12546" width="25" customWidth="1"/>
    <col min="12547" max="12547" width="48.28515625" customWidth="1"/>
    <col min="12548" max="12549" width="19.5703125" customWidth="1"/>
    <col min="12801" max="12801" width="17.42578125" customWidth="1"/>
    <col min="12802" max="12802" width="25" customWidth="1"/>
    <col min="12803" max="12803" width="48.28515625" customWidth="1"/>
    <col min="12804" max="12805" width="19.5703125" customWidth="1"/>
    <col min="13057" max="13057" width="17.42578125" customWidth="1"/>
    <col min="13058" max="13058" width="25" customWidth="1"/>
    <col min="13059" max="13059" width="48.28515625" customWidth="1"/>
    <col min="13060" max="13061" width="19.5703125" customWidth="1"/>
    <col min="13313" max="13313" width="17.42578125" customWidth="1"/>
    <col min="13314" max="13314" width="25" customWidth="1"/>
    <col min="13315" max="13315" width="48.28515625" customWidth="1"/>
    <col min="13316" max="13317" width="19.5703125" customWidth="1"/>
    <col min="13569" max="13569" width="17.42578125" customWidth="1"/>
    <col min="13570" max="13570" width="25" customWidth="1"/>
    <col min="13571" max="13571" width="48.28515625" customWidth="1"/>
    <col min="13572" max="13573" width="19.5703125" customWidth="1"/>
    <col min="13825" max="13825" width="17.42578125" customWidth="1"/>
    <col min="13826" max="13826" width="25" customWidth="1"/>
    <col min="13827" max="13827" width="48.28515625" customWidth="1"/>
    <col min="13828" max="13829" width="19.5703125" customWidth="1"/>
    <col min="14081" max="14081" width="17.42578125" customWidth="1"/>
    <col min="14082" max="14082" width="25" customWidth="1"/>
    <col min="14083" max="14083" width="48.28515625" customWidth="1"/>
    <col min="14084" max="14085" width="19.5703125" customWidth="1"/>
    <col min="14337" max="14337" width="17.42578125" customWidth="1"/>
    <col min="14338" max="14338" width="25" customWidth="1"/>
    <col min="14339" max="14339" width="48.28515625" customWidth="1"/>
    <col min="14340" max="14341" width="19.5703125" customWidth="1"/>
    <col min="14593" max="14593" width="17.42578125" customWidth="1"/>
    <col min="14594" max="14594" width="25" customWidth="1"/>
    <col min="14595" max="14595" width="48.28515625" customWidth="1"/>
    <col min="14596" max="14597" width="19.5703125" customWidth="1"/>
    <col min="14849" max="14849" width="17.42578125" customWidth="1"/>
    <col min="14850" max="14850" width="25" customWidth="1"/>
    <col min="14851" max="14851" width="48.28515625" customWidth="1"/>
    <col min="14852" max="14853" width="19.5703125" customWidth="1"/>
    <col min="15105" max="15105" width="17.42578125" customWidth="1"/>
    <col min="15106" max="15106" width="25" customWidth="1"/>
    <col min="15107" max="15107" width="48.28515625" customWidth="1"/>
    <col min="15108" max="15109" width="19.5703125" customWidth="1"/>
    <col min="15361" max="15361" width="17.42578125" customWidth="1"/>
    <col min="15362" max="15362" width="25" customWidth="1"/>
    <col min="15363" max="15363" width="48.28515625" customWidth="1"/>
    <col min="15364" max="15365" width="19.5703125" customWidth="1"/>
    <col min="15617" max="15617" width="17.42578125" customWidth="1"/>
    <col min="15618" max="15618" width="25" customWidth="1"/>
    <col min="15619" max="15619" width="48.28515625" customWidth="1"/>
    <col min="15620" max="15621" width="19.5703125" customWidth="1"/>
    <col min="15873" max="15873" width="17.42578125" customWidth="1"/>
    <col min="15874" max="15874" width="25" customWidth="1"/>
    <col min="15875" max="15875" width="48.28515625" customWidth="1"/>
    <col min="15876" max="15877" width="19.5703125" customWidth="1"/>
    <col min="16129" max="16129" width="17.42578125" customWidth="1"/>
    <col min="16130" max="16130" width="25" customWidth="1"/>
    <col min="16131" max="16131" width="48.28515625" customWidth="1"/>
    <col min="16132" max="16133" width="19.5703125" customWidth="1"/>
  </cols>
  <sheetData>
    <row r="1" spans="1:7" s="2" customFormat="1" ht="106.5" customHeight="1">
      <c r="B1" s="4"/>
      <c r="C1" s="5"/>
      <c r="D1" s="77" t="s">
        <v>108</v>
      </c>
      <c r="E1" s="78"/>
    </row>
    <row r="2" spans="1:7" s="32" customFormat="1" ht="37.5" customHeight="1">
      <c r="A2" s="79" t="s">
        <v>106</v>
      </c>
      <c r="B2" s="80"/>
      <c r="C2" s="80"/>
      <c r="D2" s="80"/>
      <c r="E2" s="80"/>
    </row>
    <row r="3" spans="1:7" s="2" customFormat="1" ht="15.75">
      <c r="A3" s="6"/>
      <c r="B3" s="7"/>
      <c r="C3" s="8"/>
      <c r="D3" s="8"/>
      <c r="E3" s="9" t="s">
        <v>80</v>
      </c>
    </row>
    <row r="4" spans="1:7" s="32" customFormat="1" ht="56.25">
      <c r="A4" s="27" t="s">
        <v>2</v>
      </c>
      <c r="B4" s="27" t="s">
        <v>3</v>
      </c>
      <c r="C4" s="27" t="s">
        <v>1</v>
      </c>
      <c r="D4" s="73" t="s">
        <v>4</v>
      </c>
      <c r="E4" s="27" t="s">
        <v>5</v>
      </c>
    </row>
    <row r="5" spans="1:7" s="11" customFormat="1" ht="15.75">
      <c r="A5" s="26">
        <v>1</v>
      </c>
      <c r="B5" s="26">
        <v>2</v>
      </c>
      <c r="C5" s="10">
        <v>3</v>
      </c>
      <c r="D5" s="26">
        <v>4</v>
      </c>
      <c r="E5" s="26">
        <v>5</v>
      </c>
    </row>
    <row r="6" spans="1:7" s="32" customFormat="1" ht="37.5">
      <c r="A6" s="65" t="s">
        <v>99</v>
      </c>
      <c r="B6" s="27" t="s">
        <v>6</v>
      </c>
      <c r="C6" s="33" t="s">
        <v>7</v>
      </c>
      <c r="D6" s="66">
        <f>D7+D17</f>
        <v>-751.77</v>
      </c>
      <c r="E6" s="66">
        <f>E7+E17</f>
        <v>397.13</v>
      </c>
    </row>
    <row r="7" spans="1:7" s="32" customFormat="1" ht="18.75">
      <c r="A7" s="64"/>
      <c r="B7" s="27"/>
      <c r="C7" s="35" t="s">
        <v>8</v>
      </c>
      <c r="D7" s="66">
        <f>D8+D9+D10</f>
        <v>-628.37</v>
      </c>
      <c r="E7" s="66">
        <f>E8+E10+E12+E15</f>
        <v>361.53</v>
      </c>
    </row>
    <row r="8" spans="1:7" s="32" customFormat="1" ht="18.75">
      <c r="A8" s="62" t="s">
        <v>100</v>
      </c>
      <c r="B8" s="37" t="s">
        <v>9</v>
      </c>
      <c r="C8" s="35" t="s">
        <v>10</v>
      </c>
      <c r="D8" s="67">
        <v>-210</v>
      </c>
      <c r="E8" s="66">
        <v>52.5</v>
      </c>
      <c r="G8" s="32" t="s">
        <v>104</v>
      </c>
    </row>
    <row r="9" spans="1:7" s="32" customFormat="1" ht="56.25">
      <c r="A9" s="62" t="s">
        <v>99</v>
      </c>
      <c r="B9" s="37" t="s">
        <v>87</v>
      </c>
      <c r="C9" s="35" t="s">
        <v>11</v>
      </c>
      <c r="D9" s="67">
        <v>-392.7</v>
      </c>
      <c r="E9" s="62"/>
    </row>
    <row r="10" spans="1:7" s="38" customFormat="1" ht="18.75">
      <c r="A10" s="27" t="s">
        <v>100</v>
      </c>
      <c r="B10" s="27" t="s">
        <v>12</v>
      </c>
      <c r="C10" s="33" t="s">
        <v>13</v>
      </c>
      <c r="D10" s="66">
        <v>-25.67</v>
      </c>
      <c r="E10" s="66">
        <v>16.329999999999998</v>
      </c>
    </row>
    <row r="11" spans="1:7" s="32" customFormat="1" ht="18.75">
      <c r="A11" s="62" t="s">
        <v>99</v>
      </c>
      <c r="B11" s="36" t="s">
        <v>14</v>
      </c>
      <c r="C11" s="35" t="s">
        <v>15</v>
      </c>
      <c r="D11" s="67">
        <v>-25.67</v>
      </c>
      <c r="E11" s="67">
        <v>16.329999999999998</v>
      </c>
    </row>
    <row r="12" spans="1:7" s="38" customFormat="1" ht="18.75">
      <c r="A12" s="27" t="s">
        <v>99</v>
      </c>
      <c r="B12" s="27" t="s">
        <v>16</v>
      </c>
      <c r="C12" s="33" t="s">
        <v>17</v>
      </c>
      <c r="D12" s="27"/>
      <c r="E12" s="27">
        <v>275.7</v>
      </c>
    </row>
    <row r="13" spans="1:7" s="38" customFormat="1" ht="18.75">
      <c r="A13" s="27" t="s">
        <v>99</v>
      </c>
      <c r="B13" s="36" t="s">
        <v>81</v>
      </c>
      <c r="C13" s="35" t="s">
        <v>96</v>
      </c>
      <c r="D13" s="27"/>
      <c r="E13" s="66">
        <v>36.700000000000003</v>
      </c>
    </row>
    <row r="14" spans="1:7" s="32" customFormat="1" ht="18.75">
      <c r="A14" s="62" t="s">
        <v>99</v>
      </c>
      <c r="B14" s="36" t="s">
        <v>82</v>
      </c>
      <c r="C14" s="35" t="s">
        <v>97</v>
      </c>
      <c r="D14" s="36"/>
      <c r="E14" s="67">
        <v>239</v>
      </c>
    </row>
    <row r="15" spans="1:7" s="38" customFormat="1" ht="18.75">
      <c r="A15" s="39" t="s">
        <v>99</v>
      </c>
      <c r="B15" s="27" t="s">
        <v>18</v>
      </c>
      <c r="C15" s="33" t="s">
        <v>19</v>
      </c>
      <c r="D15" s="27"/>
      <c r="E15" s="66">
        <v>17</v>
      </c>
    </row>
    <row r="16" spans="1:7" s="38" customFormat="1" ht="56.25">
      <c r="A16" s="39"/>
      <c r="B16" s="27" t="s">
        <v>20</v>
      </c>
      <c r="C16" s="33" t="s">
        <v>21</v>
      </c>
      <c r="D16" s="27"/>
      <c r="E16" s="27" t="s">
        <v>101</v>
      </c>
    </row>
    <row r="17" spans="1:6" s="32" customFormat="1" ht="18.75">
      <c r="A17" s="40"/>
      <c r="B17" s="36"/>
      <c r="C17" s="35" t="s">
        <v>22</v>
      </c>
      <c r="D17" s="66">
        <v>-123.4</v>
      </c>
      <c r="E17" s="66">
        <f>E18+E20</f>
        <v>35.6</v>
      </c>
    </row>
    <row r="18" spans="1:6" s="38" customFormat="1" ht="56.25">
      <c r="A18" s="27" t="s">
        <v>100</v>
      </c>
      <c r="B18" s="27" t="s">
        <v>23</v>
      </c>
      <c r="C18" s="33" t="s">
        <v>24</v>
      </c>
      <c r="D18" s="66">
        <v>-123.4</v>
      </c>
      <c r="E18" s="66">
        <v>30.6</v>
      </c>
    </row>
    <row r="19" spans="1:6" s="38" customFormat="1" ht="37.5">
      <c r="A19" s="27" t="s">
        <v>99</v>
      </c>
      <c r="B19" s="27" t="s">
        <v>25</v>
      </c>
      <c r="C19" s="41" t="s">
        <v>26</v>
      </c>
      <c r="D19" s="27"/>
      <c r="E19" s="66">
        <v>0</v>
      </c>
    </row>
    <row r="20" spans="1:6" s="38" customFormat="1" ht="37.5">
      <c r="A20" s="27" t="s">
        <v>99</v>
      </c>
      <c r="B20" s="27" t="s">
        <v>27</v>
      </c>
      <c r="C20" s="33" t="s">
        <v>28</v>
      </c>
      <c r="D20" s="27"/>
      <c r="E20" s="66">
        <v>5</v>
      </c>
    </row>
    <row r="21" spans="1:6" s="38" customFormat="1" ht="18.75">
      <c r="A21" s="27" t="s">
        <v>99</v>
      </c>
      <c r="B21" s="27" t="s">
        <v>29</v>
      </c>
      <c r="C21" s="33" t="s">
        <v>30</v>
      </c>
      <c r="D21" s="27"/>
      <c r="E21" s="66">
        <v>0</v>
      </c>
    </row>
    <row r="22" spans="1:6" s="38" customFormat="1" ht="18.75">
      <c r="A22" s="27" t="s">
        <v>99</v>
      </c>
      <c r="B22" s="27" t="s">
        <v>31</v>
      </c>
      <c r="C22" s="33" t="s">
        <v>32</v>
      </c>
      <c r="D22" s="27"/>
      <c r="E22" s="66">
        <v>0</v>
      </c>
    </row>
    <row r="23" spans="1:6" s="38" customFormat="1" ht="18.75">
      <c r="A23" s="27" t="s">
        <v>102</v>
      </c>
      <c r="B23" s="27" t="s">
        <v>83</v>
      </c>
      <c r="C23" s="33" t="s">
        <v>84</v>
      </c>
      <c r="D23" s="27"/>
      <c r="E23" s="66">
        <v>0</v>
      </c>
    </row>
    <row r="24" spans="1:6" s="44" customFormat="1" ht="32.25" customHeight="1">
      <c r="A24" s="27" t="s">
        <v>99</v>
      </c>
      <c r="B24" s="27" t="s">
        <v>33</v>
      </c>
      <c r="C24" s="33" t="s">
        <v>34</v>
      </c>
      <c r="D24" s="66">
        <f>D25+D29</f>
        <v>6.2</v>
      </c>
      <c r="E24" s="66">
        <f>E25</f>
        <v>3867.4</v>
      </c>
    </row>
    <row r="25" spans="1:6" s="45" customFormat="1" ht="58.5" customHeight="1">
      <c r="A25" s="27" t="s">
        <v>99</v>
      </c>
      <c r="B25" s="27" t="s">
        <v>35</v>
      </c>
      <c r="C25" s="33" t="s">
        <v>36</v>
      </c>
      <c r="D25" s="66"/>
      <c r="E25" s="66">
        <f>E26+E29</f>
        <v>3867.4</v>
      </c>
    </row>
    <row r="26" spans="1:6" s="45" customFormat="1" ht="56.25">
      <c r="A26" s="27" t="s">
        <v>99</v>
      </c>
      <c r="B26" s="36" t="s">
        <v>35</v>
      </c>
      <c r="C26" s="35" t="s">
        <v>36</v>
      </c>
      <c r="D26" s="27"/>
      <c r="E26" s="66">
        <v>3806.8</v>
      </c>
      <c r="F26" s="46"/>
    </row>
    <row r="27" spans="1:6" s="45" customFormat="1" ht="37.5">
      <c r="A27" s="27" t="s">
        <v>99</v>
      </c>
      <c r="B27" s="36" t="s">
        <v>88</v>
      </c>
      <c r="C27" s="35" t="s">
        <v>89</v>
      </c>
      <c r="D27" s="66"/>
      <c r="E27" s="66">
        <v>3806.8</v>
      </c>
      <c r="F27" s="46"/>
    </row>
    <row r="28" spans="1:6" s="45" customFormat="1" ht="37.5">
      <c r="A28" s="42"/>
      <c r="B28" s="36" t="s">
        <v>90</v>
      </c>
      <c r="C28" s="35" t="s">
        <v>91</v>
      </c>
      <c r="D28" s="43"/>
      <c r="E28" s="66">
        <v>0</v>
      </c>
      <c r="F28" s="46"/>
    </row>
    <row r="29" spans="1:6" s="45" customFormat="1" ht="56.25">
      <c r="A29" s="27" t="s">
        <v>99</v>
      </c>
      <c r="B29" s="36" t="s">
        <v>92</v>
      </c>
      <c r="C29" s="35" t="s">
        <v>93</v>
      </c>
      <c r="D29" s="66">
        <v>6.2</v>
      </c>
      <c r="E29" s="66">
        <v>60.6</v>
      </c>
      <c r="F29" s="46"/>
    </row>
    <row r="30" spans="1:6" s="45" customFormat="1" ht="18.75">
      <c r="A30" s="42"/>
      <c r="B30" s="36" t="s">
        <v>94</v>
      </c>
      <c r="C30" s="35" t="s">
        <v>95</v>
      </c>
      <c r="D30" s="43"/>
      <c r="E30" s="66">
        <v>0</v>
      </c>
      <c r="F30" s="46"/>
    </row>
    <row r="31" spans="1:6" s="32" customFormat="1" ht="18.75">
      <c r="A31" s="36"/>
      <c r="B31" s="36" t="s">
        <v>85</v>
      </c>
      <c r="C31" s="35" t="s">
        <v>86</v>
      </c>
      <c r="D31" s="35"/>
      <c r="E31" s="67">
        <v>0</v>
      </c>
    </row>
    <row r="32" spans="1:6" s="32" customFormat="1" ht="18.75">
      <c r="A32" s="27"/>
      <c r="B32" s="27"/>
      <c r="C32" s="33" t="s">
        <v>37</v>
      </c>
      <c r="D32" s="66">
        <f>D6+D24</f>
        <v>-745.56999999999994</v>
      </c>
      <c r="E32" s="66">
        <f>E24+E6</f>
        <v>4264.53</v>
      </c>
    </row>
    <row r="33" spans="1:5" s="32" customFormat="1" ht="18.75">
      <c r="B33" s="28"/>
      <c r="C33" s="47"/>
      <c r="D33" s="47"/>
      <c r="E33" s="28"/>
    </row>
    <row r="34" spans="1:5" s="29" customFormat="1" ht="39.75" customHeight="1">
      <c r="A34" s="82"/>
      <c r="B34" s="82"/>
      <c r="C34" s="82"/>
      <c r="D34" s="82"/>
      <c r="E34" s="82"/>
    </row>
    <row r="35" spans="1:5" s="29" customFormat="1" ht="33.6" customHeight="1">
      <c r="A35" s="81"/>
      <c r="B35" s="81"/>
      <c r="C35" s="81"/>
      <c r="D35" s="81"/>
      <c r="E35" s="48"/>
    </row>
    <row r="36" spans="1:5" s="29" customFormat="1" ht="18">
      <c r="A36" s="49"/>
      <c r="B36" s="50"/>
      <c r="C36" s="50"/>
      <c r="D36" s="50"/>
      <c r="E36" s="48"/>
    </row>
    <row r="37" spans="1:5" ht="12.75" customHeight="1">
      <c r="A37" s="14"/>
      <c r="B37" s="16"/>
      <c r="C37" s="15"/>
      <c r="D37" s="15"/>
      <c r="E37" s="13"/>
    </row>
    <row r="38" spans="1:5" ht="12.75" customHeight="1">
      <c r="A38" s="14"/>
      <c r="B38" s="15"/>
      <c r="C38" s="15"/>
      <c r="D38" s="15"/>
      <c r="E38" s="13"/>
    </row>
    <row r="39" spans="1:5" ht="12.75" customHeight="1">
      <c r="A39" s="14"/>
      <c r="B39" s="16"/>
      <c r="C39" s="15"/>
      <c r="D39" s="15"/>
      <c r="E39" s="13"/>
    </row>
    <row r="40" spans="1:5">
      <c r="A40" s="14"/>
      <c r="B40" s="15"/>
      <c r="C40" s="15"/>
      <c r="D40" s="15"/>
      <c r="E40" s="13"/>
    </row>
    <row r="41" spans="1:5" ht="26.25" customHeight="1">
      <c r="A41" s="14"/>
      <c r="B41" s="17"/>
      <c r="C41" s="17"/>
      <c r="D41" s="17"/>
      <c r="E41" s="17"/>
    </row>
    <row r="42" spans="1:5">
      <c r="A42" s="14"/>
    </row>
  </sheetData>
  <mergeCells count="4">
    <mergeCell ref="D1:E1"/>
    <mergeCell ref="A2:E2"/>
    <mergeCell ref="A35:D35"/>
    <mergeCell ref="A34:E34"/>
  </mergeCells>
  <pageMargins left="0.62992125984251968" right="0.19685039370078741" top="0.51181102362204722" bottom="0.43307086614173229" header="0.51181102362204722" footer="0.43307086614173229"/>
  <pageSetup paperSize="9" scale="66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F42"/>
  <sheetViews>
    <sheetView topLeftCell="A22" workbookViewId="0">
      <selection activeCell="H9" sqref="H9"/>
    </sheetView>
  </sheetViews>
  <sheetFormatPr defaultRowHeight="12.75"/>
  <cols>
    <col min="1" max="1" width="17.42578125" customWidth="1"/>
    <col min="2" max="2" width="35.140625" style="12" customWidth="1"/>
    <col min="3" max="3" width="54.85546875" style="18" customWidth="1"/>
    <col min="4" max="4" width="14.85546875" style="18" customWidth="1"/>
    <col min="5" max="5" width="19.5703125" style="12" customWidth="1"/>
    <col min="6" max="6" width="13.140625" customWidth="1"/>
    <col min="256" max="256" width="17.42578125" customWidth="1"/>
    <col min="257" max="257" width="25" customWidth="1"/>
    <col min="258" max="258" width="49.85546875" customWidth="1"/>
    <col min="259" max="260" width="19.5703125" customWidth="1"/>
    <col min="261" max="261" width="13.140625" customWidth="1"/>
    <col min="512" max="512" width="17.42578125" customWidth="1"/>
    <col min="513" max="513" width="25" customWidth="1"/>
    <col min="514" max="514" width="49.85546875" customWidth="1"/>
    <col min="515" max="516" width="19.5703125" customWidth="1"/>
    <col min="517" max="517" width="13.140625" customWidth="1"/>
    <col min="768" max="768" width="17.42578125" customWidth="1"/>
    <col min="769" max="769" width="25" customWidth="1"/>
    <col min="770" max="770" width="49.85546875" customWidth="1"/>
    <col min="771" max="772" width="19.5703125" customWidth="1"/>
    <col min="773" max="773" width="13.140625" customWidth="1"/>
    <col min="1024" max="1024" width="17.42578125" customWidth="1"/>
    <col min="1025" max="1025" width="25" customWidth="1"/>
    <col min="1026" max="1026" width="49.85546875" customWidth="1"/>
    <col min="1027" max="1028" width="19.5703125" customWidth="1"/>
    <col min="1029" max="1029" width="13.140625" customWidth="1"/>
    <col min="1280" max="1280" width="17.42578125" customWidth="1"/>
    <col min="1281" max="1281" width="25" customWidth="1"/>
    <col min="1282" max="1282" width="49.85546875" customWidth="1"/>
    <col min="1283" max="1284" width="19.5703125" customWidth="1"/>
    <col min="1285" max="1285" width="13.140625" customWidth="1"/>
    <col min="1536" max="1536" width="17.42578125" customWidth="1"/>
    <col min="1537" max="1537" width="25" customWidth="1"/>
    <col min="1538" max="1538" width="49.85546875" customWidth="1"/>
    <col min="1539" max="1540" width="19.5703125" customWidth="1"/>
    <col min="1541" max="1541" width="13.140625" customWidth="1"/>
    <col min="1792" max="1792" width="17.42578125" customWidth="1"/>
    <col min="1793" max="1793" width="25" customWidth="1"/>
    <col min="1794" max="1794" width="49.85546875" customWidth="1"/>
    <col min="1795" max="1796" width="19.5703125" customWidth="1"/>
    <col min="1797" max="1797" width="13.140625" customWidth="1"/>
    <col min="2048" max="2048" width="17.42578125" customWidth="1"/>
    <col min="2049" max="2049" width="25" customWidth="1"/>
    <col min="2050" max="2050" width="49.85546875" customWidth="1"/>
    <col min="2051" max="2052" width="19.5703125" customWidth="1"/>
    <col min="2053" max="2053" width="13.140625" customWidth="1"/>
    <col min="2304" max="2304" width="17.42578125" customWidth="1"/>
    <col min="2305" max="2305" width="25" customWidth="1"/>
    <col min="2306" max="2306" width="49.85546875" customWidth="1"/>
    <col min="2307" max="2308" width="19.5703125" customWidth="1"/>
    <col min="2309" max="2309" width="13.140625" customWidth="1"/>
    <col min="2560" max="2560" width="17.42578125" customWidth="1"/>
    <col min="2561" max="2561" width="25" customWidth="1"/>
    <col min="2562" max="2562" width="49.85546875" customWidth="1"/>
    <col min="2563" max="2564" width="19.5703125" customWidth="1"/>
    <col min="2565" max="2565" width="13.140625" customWidth="1"/>
    <col min="2816" max="2816" width="17.42578125" customWidth="1"/>
    <col min="2817" max="2817" width="25" customWidth="1"/>
    <col min="2818" max="2818" width="49.85546875" customWidth="1"/>
    <col min="2819" max="2820" width="19.5703125" customWidth="1"/>
    <col min="2821" max="2821" width="13.140625" customWidth="1"/>
    <col min="3072" max="3072" width="17.42578125" customWidth="1"/>
    <col min="3073" max="3073" width="25" customWidth="1"/>
    <col min="3074" max="3074" width="49.85546875" customWidth="1"/>
    <col min="3075" max="3076" width="19.5703125" customWidth="1"/>
    <col min="3077" max="3077" width="13.140625" customWidth="1"/>
    <col min="3328" max="3328" width="17.42578125" customWidth="1"/>
    <col min="3329" max="3329" width="25" customWidth="1"/>
    <col min="3330" max="3330" width="49.85546875" customWidth="1"/>
    <col min="3331" max="3332" width="19.5703125" customWidth="1"/>
    <col min="3333" max="3333" width="13.140625" customWidth="1"/>
    <col min="3584" max="3584" width="17.42578125" customWidth="1"/>
    <col min="3585" max="3585" width="25" customWidth="1"/>
    <col min="3586" max="3586" width="49.85546875" customWidth="1"/>
    <col min="3587" max="3588" width="19.5703125" customWidth="1"/>
    <col min="3589" max="3589" width="13.140625" customWidth="1"/>
    <col min="3840" max="3840" width="17.42578125" customWidth="1"/>
    <col min="3841" max="3841" width="25" customWidth="1"/>
    <col min="3842" max="3842" width="49.85546875" customWidth="1"/>
    <col min="3843" max="3844" width="19.5703125" customWidth="1"/>
    <col min="3845" max="3845" width="13.140625" customWidth="1"/>
    <col min="4096" max="4096" width="17.42578125" customWidth="1"/>
    <col min="4097" max="4097" width="25" customWidth="1"/>
    <col min="4098" max="4098" width="49.85546875" customWidth="1"/>
    <col min="4099" max="4100" width="19.5703125" customWidth="1"/>
    <col min="4101" max="4101" width="13.140625" customWidth="1"/>
    <col min="4352" max="4352" width="17.42578125" customWidth="1"/>
    <col min="4353" max="4353" width="25" customWidth="1"/>
    <col min="4354" max="4354" width="49.85546875" customWidth="1"/>
    <col min="4355" max="4356" width="19.5703125" customWidth="1"/>
    <col min="4357" max="4357" width="13.140625" customWidth="1"/>
    <col min="4608" max="4608" width="17.42578125" customWidth="1"/>
    <col min="4609" max="4609" width="25" customWidth="1"/>
    <col min="4610" max="4610" width="49.85546875" customWidth="1"/>
    <col min="4611" max="4612" width="19.5703125" customWidth="1"/>
    <col min="4613" max="4613" width="13.140625" customWidth="1"/>
    <col min="4864" max="4864" width="17.42578125" customWidth="1"/>
    <col min="4865" max="4865" width="25" customWidth="1"/>
    <col min="4866" max="4866" width="49.85546875" customWidth="1"/>
    <col min="4867" max="4868" width="19.5703125" customWidth="1"/>
    <col min="4869" max="4869" width="13.140625" customWidth="1"/>
    <col min="5120" max="5120" width="17.42578125" customWidth="1"/>
    <col min="5121" max="5121" width="25" customWidth="1"/>
    <col min="5122" max="5122" width="49.85546875" customWidth="1"/>
    <col min="5123" max="5124" width="19.5703125" customWidth="1"/>
    <col min="5125" max="5125" width="13.140625" customWidth="1"/>
    <col min="5376" max="5376" width="17.42578125" customWidth="1"/>
    <col min="5377" max="5377" width="25" customWidth="1"/>
    <col min="5378" max="5378" width="49.85546875" customWidth="1"/>
    <col min="5379" max="5380" width="19.5703125" customWidth="1"/>
    <col min="5381" max="5381" width="13.140625" customWidth="1"/>
    <col min="5632" max="5632" width="17.42578125" customWidth="1"/>
    <col min="5633" max="5633" width="25" customWidth="1"/>
    <col min="5634" max="5634" width="49.85546875" customWidth="1"/>
    <col min="5635" max="5636" width="19.5703125" customWidth="1"/>
    <col min="5637" max="5637" width="13.140625" customWidth="1"/>
    <col min="5888" max="5888" width="17.42578125" customWidth="1"/>
    <col min="5889" max="5889" width="25" customWidth="1"/>
    <col min="5890" max="5890" width="49.85546875" customWidth="1"/>
    <col min="5891" max="5892" width="19.5703125" customWidth="1"/>
    <col min="5893" max="5893" width="13.140625" customWidth="1"/>
    <col min="6144" max="6144" width="17.42578125" customWidth="1"/>
    <col min="6145" max="6145" width="25" customWidth="1"/>
    <col min="6146" max="6146" width="49.85546875" customWidth="1"/>
    <col min="6147" max="6148" width="19.5703125" customWidth="1"/>
    <col min="6149" max="6149" width="13.140625" customWidth="1"/>
    <col min="6400" max="6400" width="17.42578125" customWidth="1"/>
    <col min="6401" max="6401" width="25" customWidth="1"/>
    <col min="6402" max="6402" width="49.85546875" customWidth="1"/>
    <col min="6403" max="6404" width="19.5703125" customWidth="1"/>
    <col min="6405" max="6405" width="13.140625" customWidth="1"/>
    <col min="6656" max="6656" width="17.42578125" customWidth="1"/>
    <col min="6657" max="6657" width="25" customWidth="1"/>
    <col min="6658" max="6658" width="49.85546875" customWidth="1"/>
    <col min="6659" max="6660" width="19.5703125" customWidth="1"/>
    <col min="6661" max="6661" width="13.140625" customWidth="1"/>
    <col min="6912" max="6912" width="17.42578125" customWidth="1"/>
    <col min="6913" max="6913" width="25" customWidth="1"/>
    <col min="6914" max="6914" width="49.85546875" customWidth="1"/>
    <col min="6915" max="6916" width="19.5703125" customWidth="1"/>
    <col min="6917" max="6917" width="13.140625" customWidth="1"/>
    <col min="7168" max="7168" width="17.42578125" customWidth="1"/>
    <col min="7169" max="7169" width="25" customWidth="1"/>
    <col min="7170" max="7170" width="49.85546875" customWidth="1"/>
    <col min="7171" max="7172" width="19.5703125" customWidth="1"/>
    <col min="7173" max="7173" width="13.140625" customWidth="1"/>
    <col min="7424" max="7424" width="17.42578125" customWidth="1"/>
    <col min="7425" max="7425" width="25" customWidth="1"/>
    <col min="7426" max="7426" width="49.85546875" customWidth="1"/>
    <col min="7427" max="7428" width="19.5703125" customWidth="1"/>
    <col min="7429" max="7429" width="13.140625" customWidth="1"/>
    <col min="7680" max="7680" width="17.42578125" customWidth="1"/>
    <col min="7681" max="7681" width="25" customWidth="1"/>
    <col min="7682" max="7682" width="49.85546875" customWidth="1"/>
    <col min="7683" max="7684" width="19.5703125" customWidth="1"/>
    <col min="7685" max="7685" width="13.140625" customWidth="1"/>
    <col min="7936" max="7936" width="17.42578125" customWidth="1"/>
    <col min="7937" max="7937" width="25" customWidth="1"/>
    <col min="7938" max="7938" width="49.85546875" customWidth="1"/>
    <col min="7939" max="7940" width="19.5703125" customWidth="1"/>
    <col min="7941" max="7941" width="13.140625" customWidth="1"/>
    <col min="8192" max="8192" width="17.42578125" customWidth="1"/>
    <col min="8193" max="8193" width="25" customWidth="1"/>
    <col min="8194" max="8194" width="49.85546875" customWidth="1"/>
    <col min="8195" max="8196" width="19.5703125" customWidth="1"/>
    <col min="8197" max="8197" width="13.140625" customWidth="1"/>
    <col min="8448" max="8448" width="17.42578125" customWidth="1"/>
    <col min="8449" max="8449" width="25" customWidth="1"/>
    <col min="8450" max="8450" width="49.85546875" customWidth="1"/>
    <col min="8451" max="8452" width="19.5703125" customWidth="1"/>
    <col min="8453" max="8453" width="13.140625" customWidth="1"/>
    <col min="8704" max="8704" width="17.42578125" customWidth="1"/>
    <col min="8705" max="8705" width="25" customWidth="1"/>
    <col min="8706" max="8706" width="49.85546875" customWidth="1"/>
    <col min="8707" max="8708" width="19.5703125" customWidth="1"/>
    <col min="8709" max="8709" width="13.140625" customWidth="1"/>
    <col min="8960" max="8960" width="17.42578125" customWidth="1"/>
    <col min="8961" max="8961" width="25" customWidth="1"/>
    <col min="8962" max="8962" width="49.85546875" customWidth="1"/>
    <col min="8963" max="8964" width="19.5703125" customWidth="1"/>
    <col min="8965" max="8965" width="13.140625" customWidth="1"/>
    <col min="9216" max="9216" width="17.42578125" customWidth="1"/>
    <col min="9217" max="9217" width="25" customWidth="1"/>
    <col min="9218" max="9218" width="49.85546875" customWidth="1"/>
    <col min="9219" max="9220" width="19.5703125" customWidth="1"/>
    <col min="9221" max="9221" width="13.140625" customWidth="1"/>
    <col min="9472" max="9472" width="17.42578125" customWidth="1"/>
    <col min="9473" max="9473" width="25" customWidth="1"/>
    <col min="9474" max="9474" width="49.85546875" customWidth="1"/>
    <col min="9475" max="9476" width="19.5703125" customWidth="1"/>
    <col min="9477" max="9477" width="13.140625" customWidth="1"/>
    <col min="9728" max="9728" width="17.42578125" customWidth="1"/>
    <col min="9729" max="9729" width="25" customWidth="1"/>
    <col min="9730" max="9730" width="49.85546875" customWidth="1"/>
    <col min="9731" max="9732" width="19.5703125" customWidth="1"/>
    <col min="9733" max="9733" width="13.140625" customWidth="1"/>
    <col min="9984" max="9984" width="17.42578125" customWidth="1"/>
    <col min="9985" max="9985" width="25" customWidth="1"/>
    <col min="9986" max="9986" width="49.85546875" customWidth="1"/>
    <col min="9987" max="9988" width="19.5703125" customWidth="1"/>
    <col min="9989" max="9989" width="13.140625" customWidth="1"/>
    <col min="10240" max="10240" width="17.42578125" customWidth="1"/>
    <col min="10241" max="10241" width="25" customWidth="1"/>
    <col min="10242" max="10242" width="49.85546875" customWidth="1"/>
    <col min="10243" max="10244" width="19.5703125" customWidth="1"/>
    <col min="10245" max="10245" width="13.140625" customWidth="1"/>
    <col min="10496" max="10496" width="17.42578125" customWidth="1"/>
    <col min="10497" max="10497" width="25" customWidth="1"/>
    <col min="10498" max="10498" width="49.85546875" customWidth="1"/>
    <col min="10499" max="10500" width="19.5703125" customWidth="1"/>
    <col min="10501" max="10501" width="13.140625" customWidth="1"/>
    <col min="10752" max="10752" width="17.42578125" customWidth="1"/>
    <col min="10753" max="10753" width="25" customWidth="1"/>
    <col min="10754" max="10754" width="49.85546875" customWidth="1"/>
    <col min="10755" max="10756" width="19.5703125" customWidth="1"/>
    <col min="10757" max="10757" width="13.140625" customWidth="1"/>
    <col min="11008" max="11008" width="17.42578125" customWidth="1"/>
    <col min="11009" max="11009" width="25" customWidth="1"/>
    <col min="11010" max="11010" width="49.85546875" customWidth="1"/>
    <col min="11011" max="11012" width="19.5703125" customWidth="1"/>
    <col min="11013" max="11013" width="13.140625" customWidth="1"/>
    <col min="11264" max="11264" width="17.42578125" customWidth="1"/>
    <col min="11265" max="11265" width="25" customWidth="1"/>
    <col min="11266" max="11266" width="49.85546875" customWidth="1"/>
    <col min="11267" max="11268" width="19.5703125" customWidth="1"/>
    <col min="11269" max="11269" width="13.140625" customWidth="1"/>
    <col min="11520" max="11520" width="17.42578125" customWidth="1"/>
    <col min="11521" max="11521" width="25" customWidth="1"/>
    <col min="11522" max="11522" width="49.85546875" customWidth="1"/>
    <col min="11523" max="11524" width="19.5703125" customWidth="1"/>
    <col min="11525" max="11525" width="13.140625" customWidth="1"/>
    <col min="11776" max="11776" width="17.42578125" customWidth="1"/>
    <col min="11777" max="11777" width="25" customWidth="1"/>
    <col min="11778" max="11778" width="49.85546875" customWidth="1"/>
    <col min="11779" max="11780" width="19.5703125" customWidth="1"/>
    <col min="11781" max="11781" width="13.140625" customWidth="1"/>
    <col min="12032" max="12032" width="17.42578125" customWidth="1"/>
    <col min="12033" max="12033" width="25" customWidth="1"/>
    <col min="12034" max="12034" width="49.85546875" customWidth="1"/>
    <col min="12035" max="12036" width="19.5703125" customWidth="1"/>
    <col min="12037" max="12037" width="13.140625" customWidth="1"/>
    <col min="12288" max="12288" width="17.42578125" customWidth="1"/>
    <col min="12289" max="12289" width="25" customWidth="1"/>
    <col min="12290" max="12290" width="49.85546875" customWidth="1"/>
    <col min="12291" max="12292" width="19.5703125" customWidth="1"/>
    <col min="12293" max="12293" width="13.140625" customWidth="1"/>
    <col min="12544" max="12544" width="17.42578125" customWidth="1"/>
    <col min="12545" max="12545" width="25" customWidth="1"/>
    <col min="12546" max="12546" width="49.85546875" customWidth="1"/>
    <col min="12547" max="12548" width="19.5703125" customWidth="1"/>
    <col min="12549" max="12549" width="13.140625" customWidth="1"/>
    <col min="12800" max="12800" width="17.42578125" customWidth="1"/>
    <col min="12801" max="12801" width="25" customWidth="1"/>
    <col min="12802" max="12802" width="49.85546875" customWidth="1"/>
    <col min="12803" max="12804" width="19.5703125" customWidth="1"/>
    <col min="12805" max="12805" width="13.140625" customWidth="1"/>
    <col min="13056" max="13056" width="17.42578125" customWidth="1"/>
    <col min="13057" max="13057" width="25" customWidth="1"/>
    <col min="13058" max="13058" width="49.85546875" customWidth="1"/>
    <col min="13059" max="13060" width="19.5703125" customWidth="1"/>
    <col min="13061" max="13061" width="13.140625" customWidth="1"/>
    <col min="13312" max="13312" width="17.42578125" customWidth="1"/>
    <col min="13313" max="13313" width="25" customWidth="1"/>
    <col min="13314" max="13314" width="49.85546875" customWidth="1"/>
    <col min="13315" max="13316" width="19.5703125" customWidth="1"/>
    <col min="13317" max="13317" width="13.140625" customWidth="1"/>
    <col min="13568" max="13568" width="17.42578125" customWidth="1"/>
    <col min="13569" max="13569" width="25" customWidth="1"/>
    <col min="13570" max="13570" width="49.85546875" customWidth="1"/>
    <col min="13571" max="13572" width="19.5703125" customWidth="1"/>
    <col min="13573" max="13573" width="13.140625" customWidth="1"/>
    <col min="13824" max="13824" width="17.42578125" customWidth="1"/>
    <col min="13825" max="13825" width="25" customWidth="1"/>
    <col min="13826" max="13826" width="49.85546875" customWidth="1"/>
    <col min="13827" max="13828" width="19.5703125" customWidth="1"/>
    <col min="13829" max="13829" width="13.140625" customWidth="1"/>
    <col min="14080" max="14080" width="17.42578125" customWidth="1"/>
    <col min="14081" max="14081" width="25" customWidth="1"/>
    <col min="14082" max="14082" width="49.85546875" customWidth="1"/>
    <col min="14083" max="14084" width="19.5703125" customWidth="1"/>
    <col min="14085" max="14085" width="13.140625" customWidth="1"/>
    <col min="14336" max="14336" width="17.42578125" customWidth="1"/>
    <col min="14337" max="14337" width="25" customWidth="1"/>
    <col min="14338" max="14338" width="49.85546875" customWidth="1"/>
    <col min="14339" max="14340" width="19.5703125" customWidth="1"/>
    <col min="14341" max="14341" width="13.140625" customWidth="1"/>
    <col min="14592" max="14592" width="17.42578125" customWidth="1"/>
    <col min="14593" max="14593" width="25" customWidth="1"/>
    <col min="14594" max="14594" width="49.85546875" customWidth="1"/>
    <col min="14595" max="14596" width="19.5703125" customWidth="1"/>
    <col min="14597" max="14597" width="13.140625" customWidth="1"/>
    <col min="14848" max="14848" width="17.42578125" customWidth="1"/>
    <col min="14849" max="14849" width="25" customWidth="1"/>
    <col min="14850" max="14850" width="49.85546875" customWidth="1"/>
    <col min="14851" max="14852" width="19.5703125" customWidth="1"/>
    <col min="14853" max="14853" width="13.140625" customWidth="1"/>
    <col min="15104" max="15104" width="17.42578125" customWidth="1"/>
    <col min="15105" max="15105" width="25" customWidth="1"/>
    <col min="15106" max="15106" width="49.85546875" customWidth="1"/>
    <col min="15107" max="15108" width="19.5703125" customWidth="1"/>
    <col min="15109" max="15109" width="13.140625" customWidth="1"/>
    <col min="15360" max="15360" width="17.42578125" customWidth="1"/>
    <col min="15361" max="15361" width="25" customWidth="1"/>
    <col min="15362" max="15362" width="49.85546875" customWidth="1"/>
    <col min="15363" max="15364" width="19.5703125" customWidth="1"/>
    <col min="15365" max="15365" width="13.140625" customWidth="1"/>
    <col min="15616" max="15616" width="17.42578125" customWidth="1"/>
    <col min="15617" max="15617" width="25" customWidth="1"/>
    <col min="15618" max="15618" width="49.85546875" customWidth="1"/>
    <col min="15619" max="15620" width="19.5703125" customWidth="1"/>
    <col min="15621" max="15621" width="13.140625" customWidth="1"/>
    <col min="15872" max="15872" width="17.42578125" customWidth="1"/>
    <col min="15873" max="15873" width="25" customWidth="1"/>
    <col min="15874" max="15874" width="49.85546875" customWidth="1"/>
    <col min="15875" max="15876" width="19.5703125" customWidth="1"/>
    <col min="15877" max="15877" width="13.140625" customWidth="1"/>
    <col min="16128" max="16128" width="17.42578125" customWidth="1"/>
    <col min="16129" max="16129" width="25" customWidth="1"/>
    <col min="16130" max="16130" width="49.85546875" customWidth="1"/>
    <col min="16131" max="16132" width="19.5703125" customWidth="1"/>
    <col min="16133" max="16133" width="13.140625" customWidth="1"/>
  </cols>
  <sheetData>
    <row r="1" spans="1:6" s="2" customFormat="1" ht="95.25" customHeight="1">
      <c r="B1" s="4"/>
      <c r="C1" s="5"/>
      <c r="D1" s="77" t="s">
        <v>109</v>
      </c>
      <c r="E1" s="77"/>
      <c r="F1" s="77"/>
    </row>
    <row r="2" spans="1:6" s="32" customFormat="1" ht="43.5" customHeight="1">
      <c r="A2" s="79" t="s">
        <v>107</v>
      </c>
      <c r="B2" s="87"/>
      <c r="C2" s="87"/>
      <c r="D2" s="87"/>
      <c r="E2" s="87"/>
    </row>
    <row r="3" spans="1:6" s="2" customFormat="1" ht="15.75">
      <c r="A3" s="6"/>
      <c r="B3" s="7"/>
      <c r="C3" s="8"/>
      <c r="D3" s="8"/>
      <c r="E3" s="85" t="s">
        <v>80</v>
      </c>
      <c r="F3" s="85"/>
    </row>
    <row r="4" spans="1:6" s="32" customFormat="1" ht="62.45" customHeight="1">
      <c r="A4" s="83" t="s">
        <v>2</v>
      </c>
      <c r="B4" s="83" t="s">
        <v>3</v>
      </c>
      <c r="C4" s="83" t="s">
        <v>1</v>
      </c>
      <c r="D4" s="88" t="s">
        <v>52</v>
      </c>
      <c r="E4" s="89"/>
      <c r="F4" s="27" t="s">
        <v>110</v>
      </c>
    </row>
    <row r="5" spans="1:6" s="32" customFormat="1" ht="56.25">
      <c r="A5" s="84"/>
      <c r="B5" s="84"/>
      <c r="C5" s="84"/>
      <c r="D5" s="27" t="s">
        <v>4</v>
      </c>
      <c r="E5" s="27" t="s">
        <v>5</v>
      </c>
      <c r="F5" s="30" t="s">
        <v>0</v>
      </c>
    </row>
    <row r="6" spans="1:6" s="32" customFormat="1" ht="37.5">
      <c r="A6" s="55" t="s">
        <v>103</v>
      </c>
      <c r="B6" s="27" t="s">
        <v>6</v>
      </c>
      <c r="C6" s="33" t="s">
        <v>7</v>
      </c>
      <c r="D6" s="66">
        <f>D7+D17</f>
        <v>-363.77</v>
      </c>
      <c r="E6" s="66">
        <f>E7+E17</f>
        <v>397.12599999999998</v>
      </c>
      <c r="F6" s="66">
        <f>F7+F17</f>
        <v>413.12599999999998</v>
      </c>
    </row>
    <row r="7" spans="1:6" s="32" customFormat="1" ht="18.75">
      <c r="A7" s="64"/>
      <c r="B7" s="27"/>
      <c r="C7" s="35" t="s">
        <v>8</v>
      </c>
      <c r="D7" s="66">
        <f>D8+D10+D12+D15</f>
        <v>-241.87</v>
      </c>
      <c r="E7" s="66">
        <f>E8+E10+E12+E15</f>
        <v>361.52599999999995</v>
      </c>
      <c r="F7" s="66">
        <f>F8+F10+F12+F15</f>
        <v>368.12599999999998</v>
      </c>
    </row>
    <row r="8" spans="1:6" s="32" customFormat="1" ht="18.75">
      <c r="A8" s="40" t="s">
        <v>103</v>
      </c>
      <c r="B8" s="37" t="s">
        <v>9</v>
      </c>
      <c r="C8" s="35" t="s">
        <v>10</v>
      </c>
      <c r="D8" s="67">
        <v>-215.5</v>
      </c>
      <c r="E8" s="67">
        <v>52.5</v>
      </c>
      <c r="F8" s="67">
        <v>58</v>
      </c>
    </row>
    <row r="9" spans="1:6" s="32" customFormat="1" ht="56.25">
      <c r="A9" s="40" t="s">
        <v>103</v>
      </c>
      <c r="B9" s="37" t="s">
        <v>87</v>
      </c>
      <c r="C9" s="35" t="s">
        <v>11</v>
      </c>
      <c r="D9" s="67">
        <v>-392.7</v>
      </c>
      <c r="E9" s="67">
        <v>0</v>
      </c>
      <c r="F9" s="67">
        <v>0</v>
      </c>
    </row>
    <row r="10" spans="1:6" s="38" customFormat="1" ht="21" customHeight="1">
      <c r="A10" s="39" t="s">
        <v>103</v>
      </c>
      <c r="B10" s="27" t="s">
        <v>12</v>
      </c>
      <c r="C10" s="33" t="s">
        <v>13</v>
      </c>
      <c r="D10" s="66">
        <v>-25.67</v>
      </c>
      <c r="E10" s="66">
        <f>E11</f>
        <v>16.326000000000001</v>
      </c>
      <c r="F10" s="66">
        <f>E10</f>
        <v>16.326000000000001</v>
      </c>
    </row>
    <row r="11" spans="1:6" s="32" customFormat="1" ht="21" customHeight="1">
      <c r="A11" s="40" t="s">
        <v>103</v>
      </c>
      <c r="B11" s="36" t="s">
        <v>14</v>
      </c>
      <c r="C11" s="35" t="s">
        <v>15</v>
      </c>
      <c r="D11" s="67">
        <v>-25.67</v>
      </c>
      <c r="E11" s="67">
        <v>16.326000000000001</v>
      </c>
      <c r="F11" s="67">
        <v>16.329999999999998</v>
      </c>
    </row>
    <row r="12" spans="1:6" s="38" customFormat="1" ht="21" customHeight="1">
      <c r="A12" s="39" t="s">
        <v>103</v>
      </c>
      <c r="B12" s="27" t="s">
        <v>16</v>
      </c>
      <c r="C12" s="33" t="s">
        <v>17</v>
      </c>
      <c r="D12" s="66">
        <v>-0.7</v>
      </c>
      <c r="E12" s="27">
        <v>275.7</v>
      </c>
      <c r="F12" s="66">
        <f>F13+F14</f>
        <v>276.39999999999998</v>
      </c>
    </row>
    <row r="13" spans="1:6" s="38" customFormat="1" ht="21" customHeight="1">
      <c r="A13" s="39" t="s">
        <v>103</v>
      </c>
      <c r="B13" s="36" t="s">
        <v>81</v>
      </c>
      <c r="C13" s="35" t="s">
        <v>96</v>
      </c>
      <c r="D13" s="66">
        <v>0</v>
      </c>
      <c r="E13" s="66">
        <v>36.700000000000003</v>
      </c>
      <c r="F13" s="66">
        <v>36.700000000000003</v>
      </c>
    </row>
    <row r="14" spans="1:6" s="32" customFormat="1" ht="21" customHeight="1">
      <c r="A14" s="40" t="s">
        <v>103</v>
      </c>
      <c r="B14" s="36" t="s">
        <v>82</v>
      </c>
      <c r="C14" s="35" t="s">
        <v>97</v>
      </c>
      <c r="D14" s="67">
        <v>-0.7</v>
      </c>
      <c r="E14" s="67">
        <v>239</v>
      </c>
      <c r="F14" s="67">
        <v>239.7</v>
      </c>
    </row>
    <row r="15" spans="1:6" s="32" customFormat="1" ht="21" customHeight="1">
      <c r="A15" s="39" t="s">
        <v>103</v>
      </c>
      <c r="B15" s="27" t="s">
        <v>18</v>
      </c>
      <c r="C15" s="33" t="s">
        <v>19</v>
      </c>
      <c r="D15" s="66">
        <v>0</v>
      </c>
      <c r="E15" s="66">
        <v>17</v>
      </c>
      <c r="F15" s="66">
        <v>17.399999999999999</v>
      </c>
    </row>
    <row r="16" spans="1:6" s="32" customFormat="1" ht="56.25">
      <c r="A16" s="39"/>
      <c r="B16" s="27" t="s">
        <v>20</v>
      </c>
      <c r="C16" s="33" t="s">
        <v>21</v>
      </c>
      <c r="D16" s="66">
        <v>0</v>
      </c>
      <c r="E16" s="66">
        <v>0</v>
      </c>
      <c r="F16" s="66">
        <v>0</v>
      </c>
    </row>
    <row r="17" spans="1:6" s="32" customFormat="1" ht="18.75">
      <c r="A17" s="40"/>
      <c r="B17" s="36"/>
      <c r="C17" s="35" t="s">
        <v>22</v>
      </c>
      <c r="D17" s="66">
        <v>-121.9</v>
      </c>
      <c r="E17" s="66">
        <f>E18+E20</f>
        <v>35.6</v>
      </c>
      <c r="F17" s="66">
        <f>F18+F20</f>
        <v>45</v>
      </c>
    </row>
    <row r="18" spans="1:6" s="38" customFormat="1" ht="58.5" customHeight="1">
      <c r="A18" s="39" t="s">
        <v>103</v>
      </c>
      <c r="B18" s="27" t="s">
        <v>23</v>
      </c>
      <c r="C18" s="33" t="s">
        <v>24</v>
      </c>
      <c r="D18" s="66">
        <v>-116.9</v>
      </c>
      <c r="E18" s="66">
        <v>30.6</v>
      </c>
      <c r="F18" s="66">
        <v>35</v>
      </c>
    </row>
    <row r="19" spans="1:6" s="38" customFormat="1" ht="37.5">
      <c r="A19" s="39" t="s">
        <v>103</v>
      </c>
      <c r="B19" s="27" t="s">
        <v>25</v>
      </c>
      <c r="C19" s="41" t="s">
        <v>26</v>
      </c>
      <c r="D19" s="66">
        <v>0</v>
      </c>
      <c r="E19" s="66">
        <v>0</v>
      </c>
      <c r="F19" s="66">
        <v>0</v>
      </c>
    </row>
    <row r="20" spans="1:6" s="32" customFormat="1" ht="37.5">
      <c r="A20" s="39" t="s">
        <v>103</v>
      </c>
      <c r="B20" s="27" t="s">
        <v>27</v>
      </c>
      <c r="C20" s="33" t="s">
        <v>28</v>
      </c>
      <c r="D20" s="66">
        <v>0</v>
      </c>
      <c r="E20" s="66">
        <v>5</v>
      </c>
      <c r="F20" s="66">
        <v>10</v>
      </c>
    </row>
    <row r="21" spans="1:6" s="38" customFormat="1" ht="21" customHeight="1">
      <c r="A21" s="39" t="s">
        <v>103</v>
      </c>
      <c r="B21" s="27" t="s">
        <v>29</v>
      </c>
      <c r="C21" s="33" t="s">
        <v>30</v>
      </c>
      <c r="D21" s="66">
        <v>0</v>
      </c>
      <c r="E21" s="66">
        <v>0</v>
      </c>
      <c r="F21" s="66">
        <v>0</v>
      </c>
    </row>
    <row r="22" spans="1:6" s="32" customFormat="1" ht="21" customHeight="1">
      <c r="A22" s="39" t="s">
        <v>103</v>
      </c>
      <c r="B22" s="27" t="s">
        <v>31</v>
      </c>
      <c r="C22" s="33" t="s">
        <v>32</v>
      </c>
      <c r="D22" s="66">
        <v>0</v>
      </c>
      <c r="E22" s="66">
        <v>0</v>
      </c>
      <c r="F22" s="66">
        <v>0</v>
      </c>
    </row>
    <row r="23" spans="1:6" s="38" customFormat="1" ht="21" customHeight="1">
      <c r="A23" s="39" t="s">
        <v>103</v>
      </c>
      <c r="B23" s="27" t="s">
        <v>83</v>
      </c>
      <c r="C23" s="33" t="s">
        <v>84</v>
      </c>
      <c r="D23" s="66">
        <v>0</v>
      </c>
      <c r="E23" s="66">
        <v>0</v>
      </c>
      <c r="F23" s="66">
        <v>0</v>
      </c>
    </row>
    <row r="24" spans="1:6" s="38" customFormat="1" ht="21" customHeight="1">
      <c r="A24" s="39" t="s">
        <v>103</v>
      </c>
      <c r="B24" s="27" t="s">
        <v>33</v>
      </c>
      <c r="C24" s="33" t="s">
        <v>34</v>
      </c>
      <c r="D24" s="66">
        <v>6.2</v>
      </c>
      <c r="E24" s="66">
        <f>E25+E29</f>
        <v>3867.4</v>
      </c>
      <c r="F24" s="66">
        <f>F25+F29</f>
        <v>3880.83</v>
      </c>
    </row>
    <row r="25" spans="1:6" s="38" customFormat="1" ht="56.25">
      <c r="A25" s="39" t="s">
        <v>103</v>
      </c>
      <c r="B25" s="27" t="s">
        <v>35</v>
      </c>
      <c r="C25" s="33" t="s">
        <v>36</v>
      </c>
      <c r="D25" s="66">
        <v>6.2</v>
      </c>
      <c r="E25" s="66">
        <f>E27</f>
        <v>3806.8</v>
      </c>
      <c r="F25" s="66">
        <f>F27</f>
        <v>3820.23</v>
      </c>
    </row>
    <row r="26" spans="1:6" s="45" customFormat="1" ht="56.25">
      <c r="A26" s="39" t="s">
        <v>103</v>
      </c>
      <c r="B26" s="36" t="s">
        <v>35</v>
      </c>
      <c r="C26" s="35" t="s">
        <v>36</v>
      </c>
      <c r="D26" s="66">
        <v>0</v>
      </c>
      <c r="E26" s="66">
        <v>3806.8</v>
      </c>
      <c r="F26" s="72">
        <f>F27</f>
        <v>3820.23</v>
      </c>
    </row>
    <row r="27" spans="1:6" s="45" customFormat="1" ht="37.5">
      <c r="A27" s="39" t="s">
        <v>103</v>
      </c>
      <c r="B27" s="36" t="s">
        <v>88</v>
      </c>
      <c r="C27" s="35" t="s">
        <v>89</v>
      </c>
      <c r="D27" s="66">
        <v>0</v>
      </c>
      <c r="E27" s="66">
        <v>3806.8</v>
      </c>
      <c r="F27" s="72">
        <f>E27+13.43</f>
        <v>3820.23</v>
      </c>
    </row>
    <row r="28" spans="1:6" s="45" customFormat="1" ht="37.5">
      <c r="A28" s="42"/>
      <c r="B28" s="36" t="s">
        <v>90</v>
      </c>
      <c r="C28" s="35" t="s">
        <v>91</v>
      </c>
      <c r="D28" s="66">
        <v>0</v>
      </c>
      <c r="E28" s="66">
        <v>0</v>
      </c>
      <c r="F28" s="72">
        <v>0</v>
      </c>
    </row>
    <row r="29" spans="1:6" s="45" customFormat="1" ht="56.25">
      <c r="A29" s="39" t="s">
        <v>103</v>
      </c>
      <c r="B29" s="36" t="s">
        <v>92</v>
      </c>
      <c r="C29" s="35" t="s">
        <v>93</v>
      </c>
      <c r="D29" s="66">
        <v>6.2</v>
      </c>
      <c r="E29" s="66">
        <v>60.6</v>
      </c>
      <c r="F29" s="72">
        <v>60.6</v>
      </c>
    </row>
    <row r="30" spans="1:6" s="45" customFormat="1" ht="18.75">
      <c r="A30" s="42"/>
      <c r="B30" s="36" t="s">
        <v>94</v>
      </c>
      <c r="C30" s="35" t="s">
        <v>95</v>
      </c>
      <c r="D30" s="66">
        <v>0</v>
      </c>
      <c r="E30" s="66">
        <v>0</v>
      </c>
      <c r="F30" s="69">
        <v>0</v>
      </c>
    </row>
    <row r="31" spans="1:6" s="38" customFormat="1" ht="18.75">
      <c r="A31" s="63"/>
      <c r="B31" s="36" t="s">
        <v>85</v>
      </c>
      <c r="C31" s="35" t="s">
        <v>86</v>
      </c>
      <c r="D31" s="67">
        <v>0</v>
      </c>
      <c r="E31" s="67">
        <v>0</v>
      </c>
      <c r="F31" s="67">
        <v>0</v>
      </c>
    </row>
    <row r="32" spans="1:6" s="38" customFormat="1" ht="18.75">
      <c r="A32" s="27"/>
      <c r="B32" s="27"/>
      <c r="C32" s="33" t="s">
        <v>37</v>
      </c>
      <c r="D32" s="66">
        <f>D6+D25</f>
        <v>-357.57</v>
      </c>
      <c r="E32" s="66">
        <f>E24+E6</f>
        <v>4264.5259999999998</v>
      </c>
      <c r="F32" s="66">
        <f>F6+F24</f>
        <v>4293.9560000000001</v>
      </c>
    </row>
    <row r="33" spans="1:6" s="32" customFormat="1" ht="32.25" customHeight="1">
      <c r="B33" s="28"/>
      <c r="C33" s="47"/>
      <c r="D33" s="47"/>
      <c r="E33" s="28"/>
    </row>
    <row r="34" spans="1:6" s="29" customFormat="1" ht="66" customHeight="1">
      <c r="A34" s="90"/>
      <c r="B34" s="91"/>
      <c r="C34" s="91"/>
      <c r="D34" s="91"/>
      <c r="E34" s="92"/>
      <c r="F34" s="80"/>
    </row>
    <row r="35" spans="1:6" s="29" customFormat="1" ht="42.75" customHeight="1">
      <c r="A35" s="86"/>
      <c r="B35" s="86"/>
      <c r="C35" s="86"/>
      <c r="D35" s="86"/>
      <c r="E35" s="80"/>
      <c r="F35" s="80"/>
    </row>
    <row r="36" spans="1:6" s="29" customFormat="1" ht="18">
      <c r="A36" s="49"/>
      <c r="B36" s="50"/>
      <c r="C36" s="50"/>
      <c r="D36" s="50"/>
      <c r="E36" s="48"/>
    </row>
    <row r="37" spans="1:6" s="29" customFormat="1" ht="12.75" customHeight="1">
      <c r="A37" s="49"/>
      <c r="B37" s="51"/>
      <c r="C37" s="50"/>
      <c r="D37" s="50"/>
      <c r="E37" s="48"/>
    </row>
    <row r="38" spans="1:6" s="29" customFormat="1" ht="12.75" customHeight="1">
      <c r="A38" s="49"/>
      <c r="B38" s="50"/>
      <c r="C38" s="50"/>
      <c r="D38" s="50"/>
      <c r="E38" s="48"/>
    </row>
    <row r="39" spans="1:6" s="29" customFormat="1" ht="12.75" customHeight="1">
      <c r="A39" s="49"/>
      <c r="B39" s="51"/>
      <c r="C39" s="50"/>
      <c r="D39" s="50"/>
      <c r="E39" s="48"/>
    </row>
    <row r="40" spans="1:6" s="29" customFormat="1" ht="18">
      <c r="A40" s="49"/>
      <c r="B40" s="50"/>
      <c r="C40" s="50"/>
      <c r="D40" s="50"/>
      <c r="E40" s="48"/>
    </row>
    <row r="41" spans="1:6" s="29" customFormat="1" ht="26.25" customHeight="1">
      <c r="A41" s="49"/>
      <c r="B41" s="52"/>
      <c r="C41" s="52"/>
      <c r="D41" s="52"/>
      <c r="E41" s="52"/>
    </row>
    <row r="42" spans="1:6">
      <c r="A42" s="14"/>
    </row>
  </sheetData>
  <mergeCells count="9">
    <mergeCell ref="D1:F1"/>
    <mergeCell ref="A4:A5"/>
    <mergeCell ref="E3:F3"/>
    <mergeCell ref="A35:F35"/>
    <mergeCell ref="A2:E2"/>
    <mergeCell ref="B4:B5"/>
    <mergeCell ref="C4:C5"/>
    <mergeCell ref="D4:E4"/>
    <mergeCell ref="A34:F34"/>
  </mergeCells>
  <pageMargins left="0.35433070866141736" right="0.19685039370078741" top="0.19685039370078741" bottom="0.19685039370078741" header="0.15748031496062992" footer="0.15748031496062992"/>
  <pageSetup paperSize="9" scale="6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1"/>
  <sheetViews>
    <sheetView tabSelected="1" view="pageBreakPreview" topLeftCell="A2" zoomScaleNormal="90" zoomScaleSheetLayoutView="100" workbookViewId="0">
      <selection activeCell="E30" sqref="E30"/>
    </sheetView>
  </sheetViews>
  <sheetFormatPr defaultRowHeight="12.75"/>
  <cols>
    <col min="1" max="1" width="82.28515625" style="20" customWidth="1"/>
    <col min="2" max="2" width="12.42578125" style="3" customWidth="1"/>
    <col min="3" max="3" width="13.5703125" style="3" hidden="1" customWidth="1"/>
    <col min="4" max="4" width="15.28515625" style="19" hidden="1" customWidth="1"/>
    <col min="5" max="6" width="15.28515625" style="19" customWidth="1"/>
    <col min="7" max="7" width="17" style="2" customWidth="1"/>
  </cols>
  <sheetData>
    <row r="1" spans="1:9" ht="96" customHeight="1">
      <c r="B1" s="94" t="s">
        <v>118</v>
      </c>
      <c r="C1" s="94"/>
      <c r="D1" s="94"/>
      <c r="E1" s="94"/>
      <c r="F1" s="94"/>
      <c r="G1" s="94"/>
    </row>
    <row r="2" spans="1:9" ht="12" customHeight="1">
      <c r="D2" s="23"/>
      <c r="E2" s="23"/>
      <c r="F2" s="23"/>
      <c r="G2" s="23"/>
    </row>
    <row r="3" spans="1:9" ht="64.5" customHeight="1">
      <c r="A3" s="93" t="s">
        <v>112</v>
      </c>
      <c r="B3" s="93"/>
      <c r="C3" s="93"/>
      <c r="D3" s="93"/>
      <c r="E3" s="93"/>
      <c r="F3" s="93"/>
      <c r="G3" s="93"/>
      <c r="H3" s="22"/>
      <c r="I3" s="1"/>
    </row>
    <row r="4" spans="1:9" s="21" customFormat="1" ht="15.75">
      <c r="A4" s="22"/>
      <c r="B4" s="24"/>
      <c r="C4" s="24"/>
      <c r="D4" s="22"/>
      <c r="E4" s="22"/>
      <c r="F4" s="22"/>
      <c r="G4" s="31" t="s">
        <v>80</v>
      </c>
      <c r="H4" s="22"/>
      <c r="I4" s="1"/>
    </row>
    <row r="5" spans="1:9" s="61" customFormat="1" ht="72" customHeight="1">
      <c r="A5" s="36" t="s">
        <v>51</v>
      </c>
      <c r="B5" s="36" t="s">
        <v>98</v>
      </c>
      <c r="C5" s="63" t="s">
        <v>5</v>
      </c>
      <c r="D5" s="36" t="s">
        <v>4</v>
      </c>
      <c r="E5" s="63" t="s">
        <v>119</v>
      </c>
      <c r="F5" s="63" t="s">
        <v>120</v>
      </c>
      <c r="G5" s="63" t="s">
        <v>121</v>
      </c>
    </row>
    <row r="6" spans="1:9" s="61" customFormat="1" ht="18.75">
      <c r="A6" s="36">
        <v>1</v>
      </c>
      <c r="B6" s="60">
        <v>2</v>
      </c>
      <c r="C6" s="63">
        <v>4</v>
      </c>
      <c r="D6" s="36">
        <v>3</v>
      </c>
      <c r="E6" s="63">
        <v>5</v>
      </c>
      <c r="F6" s="63">
        <v>4</v>
      </c>
      <c r="G6" s="36">
        <v>5</v>
      </c>
    </row>
    <row r="7" spans="1:9" s="29" customFormat="1" ht="18.75">
      <c r="A7" s="53" t="s">
        <v>50</v>
      </c>
      <c r="B7" s="54" t="s">
        <v>53</v>
      </c>
      <c r="C7" s="70">
        <f>C8+C9</f>
        <v>1684.64</v>
      </c>
      <c r="D7" s="72">
        <f>D8+D9</f>
        <v>-128.34</v>
      </c>
      <c r="E7" s="70">
        <f>E8+E9</f>
        <v>1519.3000000000002</v>
      </c>
      <c r="F7" s="72">
        <f>F8+F9</f>
        <v>277.19</v>
      </c>
      <c r="G7" s="70">
        <f>F7/E7*100</f>
        <v>18.244586322648587</v>
      </c>
    </row>
    <row r="8" spans="1:9" s="29" customFormat="1" ht="37.5">
      <c r="A8" s="53" t="s">
        <v>49</v>
      </c>
      <c r="B8" s="54" t="s">
        <v>78</v>
      </c>
      <c r="C8" s="68">
        <v>372.41</v>
      </c>
      <c r="D8" s="69">
        <v>40.74</v>
      </c>
      <c r="E8" s="68">
        <v>413.15</v>
      </c>
      <c r="F8" s="69">
        <v>58.73</v>
      </c>
      <c r="G8" s="68">
        <f>F8/E8*100</f>
        <v>14.215176086167252</v>
      </c>
    </row>
    <row r="9" spans="1:9" s="29" customFormat="1" ht="56.25">
      <c r="A9" s="53" t="s">
        <v>48</v>
      </c>
      <c r="B9" s="54" t="s">
        <v>54</v>
      </c>
      <c r="C9" s="68">
        <v>1312.23</v>
      </c>
      <c r="D9" s="69">
        <v>-169.08</v>
      </c>
      <c r="E9" s="68">
        <v>1106.1500000000001</v>
      </c>
      <c r="F9" s="69">
        <v>218.46</v>
      </c>
      <c r="G9" s="68">
        <f>F9/E9*100</f>
        <v>19.749581883108078</v>
      </c>
    </row>
    <row r="10" spans="1:9" s="29" customFormat="1" ht="18.75">
      <c r="A10" s="53" t="s">
        <v>47</v>
      </c>
      <c r="B10" s="54" t="s">
        <v>55</v>
      </c>
      <c r="C10" s="70">
        <v>10</v>
      </c>
      <c r="D10" s="71">
        <v>0</v>
      </c>
      <c r="E10" s="70">
        <v>35</v>
      </c>
      <c r="F10" s="71">
        <v>23.6</v>
      </c>
      <c r="G10" s="70">
        <f>F10/E10*100</f>
        <v>67.428571428571445</v>
      </c>
    </row>
    <row r="11" spans="1:9" s="29" customFormat="1" ht="18.75">
      <c r="A11" s="53" t="s">
        <v>46</v>
      </c>
      <c r="B11" s="54" t="s">
        <v>56</v>
      </c>
      <c r="C11" s="70">
        <v>60.6</v>
      </c>
      <c r="D11" s="72">
        <v>0</v>
      </c>
      <c r="E11" s="70">
        <f>E12</f>
        <v>63.7</v>
      </c>
      <c r="F11" s="72">
        <v>0</v>
      </c>
      <c r="G11" s="70"/>
    </row>
    <row r="12" spans="1:9" s="29" customFormat="1" ht="18.75">
      <c r="A12" s="53" t="s">
        <v>57</v>
      </c>
      <c r="B12" s="54" t="s">
        <v>58</v>
      </c>
      <c r="C12" s="68">
        <v>60.6</v>
      </c>
      <c r="D12" s="71">
        <v>3.1</v>
      </c>
      <c r="E12" s="68">
        <v>63.7</v>
      </c>
      <c r="F12" s="71">
        <v>0</v>
      </c>
      <c r="G12" s="68"/>
    </row>
    <row r="13" spans="1:9" s="29" customFormat="1" ht="37.5">
      <c r="A13" s="53" t="s">
        <v>45</v>
      </c>
      <c r="B13" s="54" t="s">
        <v>59</v>
      </c>
      <c r="C13" s="70">
        <f>C14</f>
        <v>0</v>
      </c>
      <c r="D13" s="74">
        <v>0</v>
      </c>
      <c r="E13" s="70">
        <f>E14</f>
        <v>5</v>
      </c>
      <c r="F13" s="74">
        <v>0</v>
      </c>
      <c r="G13" s="70"/>
    </row>
    <row r="14" spans="1:9" s="29" customFormat="1" ht="37.5">
      <c r="A14" s="53" t="s">
        <v>60</v>
      </c>
      <c r="B14" s="54" t="s">
        <v>61</v>
      </c>
      <c r="C14" s="68">
        <v>0</v>
      </c>
      <c r="D14" s="69">
        <v>0</v>
      </c>
      <c r="E14" s="68">
        <v>5</v>
      </c>
      <c r="F14" s="69">
        <v>0</v>
      </c>
      <c r="G14" s="68"/>
    </row>
    <row r="15" spans="1:9" s="29" customFormat="1" ht="37.5">
      <c r="A15" s="53" t="s">
        <v>60</v>
      </c>
      <c r="B15" s="54" t="s">
        <v>62</v>
      </c>
      <c r="C15" s="70">
        <v>0</v>
      </c>
      <c r="D15" s="74">
        <v>258.85000000000002</v>
      </c>
      <c r="E15" s="70">
        <f>E16</f>
        <v>273.85000000000002</v>
      </c>
      <c r="F15" s="74">
        <v>19.760000000000002</v>
      </c>
      <c r="G15" s="70">
        <f>F15/E15*100</f>
        <v>7.2156289939748044</v>
      </c>
    </row>
    <row r="16" spans="1:9" s="29" customFormat="1" ht="37.5">
      <c r="A16" s="53" t="s">
        <v>60</v>
      </c>
      <c r="B16" s="54" t="s">
        <v>111</v>
      </c>
      <c r="C16" s="68">
        <v>0</v>
      </c>
      <c r="D16" s="69">
        <v>258.85000000000002</v>
      </c>
      <c r="E16" s="68">
        <v>273.85000000000002</v>
      </c>
      <c r="F16" s="69">
        <v>19.760000000000002</v>
      </c>
      <c r="G16" s="68">
        <f>F16/E16*100</f>
        <v>7.2156289939748044</v>
      </c>
    </row>
    <row r="17" spans="1:7" s="29" customFormat="1" ht="18.75">
      <c r="A17" s="53" t="s">
        <v>44</v>
      </c>
      <c r="B17" s="54" t="s">
        <v>62</v>
      </c>
      <c r="C17" s="70">
        <v>0</v>
      </c>
      <c r="D17" s="72">
        <v>0</v>
      </c>
      <c r="E17" s="70">
        <v>0</v>
      </c>
      <c r="F17" s="72">
        <v>0</v>
      </c>
      <c r="G17" s="70"/>
    </row>
    <row r="18" spans="1:7" s="29" customFormat="1" ht="18.75">
      <c r="A18" s="53" t="s">
        <v>63</v>
      </c>
      <c r="B18" s="54" t="s">
        <v>64</v>
      </c>
      <c r="C18" s="68">
        <v>0</v>
      </c>
      <c r="D18" s="71">
        <v>0</v>
      </c>
      <c r="E18" s="68">
        <v>0</v>
      </c>
      <c r="F18" s="71">
        <v>0</v>
      </c>
      <c r="G18" s="68"/>
    </row>
    <row r="19" spans="1:7" s="29" customFormat="1" ht="18.75">
      <c r="A19" s="53" t="s">
        <v>43</v>
      </c>
      <c r="B19" s="54" t="s">
        <v>65</v>
      </c>
      <c r="C19" s="70">
        <f>C21+C20</f>
        <v>43</v>
      </c>
      <c r="D19" s="72">
        <f>D20+D21</f>
        <v>17</v>
      </c>
      <c r="E19" s="70">
        <f>E21+E20</f>
        <v>90.19</v>
      </c>
      <c r="F19" s="72">
        <v>0</v>
      </c>
      <c r="G19" s="70"/>
    </row>
    <row r="20" spans="1:7" s="29" customFormat="1" ht="18.75">
      <c r="A20" s="53" t="s">
        <v>42</v>
      </c>
      <c r="B20" s="54" t="s">
        <v>66</v>
      </c>
      <c r="C20" s="68">
        <v>23</v>
      </c>
      <c r="D20" s="71">
        <v>-23</v>
      </c>
      <c r="E20" s="68">
        <v>0</v>
      </c>
      <c r="F20" s="71">
        <v>0</v>
      </c>
      <c r="G20" s="68"/>
    </row>
    <row r="21" spans="1:7" s="29" customFormat="1" ht="18.75">
      <c r="A21" s="53" t="s">
        <v>41</v>
      </c>
      <c r="B21" s="54" t="s">
        <v>67</v>
      </c>
      <c r="C21" s="68">
        <v>20</v>
      </c>
      <c r="D21" s="71">
        <v>40</v>
      </c>
      <c r="E21" s="68">
        <v>90.19</v>
      </c>
      <c r="F21" s="71">
        <v>0</v>
      </c>
      <c r="G21" s="68"/>
    </row>
    <row r="22" spans="1:7" s="29" customFormat="1" ht="18.75">
      <c r="A22" s="53" t="s">
        <v>40</v>
      </c>
      <c r="B22" s="54" t="s">
        <v>68</v>
      </c>
      <c r="C22" s="70">
        <f>C23</f>
        <v>179</v>
      </c>
      <c r="D22" s="72">
        <f>D23</f>
        <v>-29.68</v>
      </c>
      <c r="E22" s="70">
        <f>E23</f>
        <v>186.32</v>
      </c>
      <c r="F22" s="72">
        <v>33.18</v>
      </c>
      <c r="G22" s="68">
        <f t="shared" ref="G22:G29" si="0">F22/E22*100</f>
        <v>17.808072133963073</v>
      </c>
    </row>
    <row r="23" spans="1:7" s="29" customFormat="1" ht="18.75">
      <c r="A23" s="53" t="s">
        <v>39</v>
      </c>
      <c r="B23" s="54" t="s">
        <v>69</v>
      </c>
      <c r="C23" s="68">
        <v>179</v>
      </c>
      <c r="D23" s="71">
        <v>-29.68</v>
      </c>
      <c r="E23" s="68">
        <v>186.32</v>
      </c>
      <c r="F23" s="71">
        <v>33.18</v>
      </c>
      <c r="G23" s="68">
        <f t="shared" si="0"/>
        <v>17.808072133963073</v>
      </c>
    </row>
    <row r="24" spans="1:7" s="29" customFormat="1" ht="18.75">
      <c r="A24" s="53" t="s">
        <v>79</v>
      </c>
      <c r="B24" s="54" t="s">
        <v>70</v>
      </c>
      <c r="C24" s="70">
        <f>C25</f>
        <v>320.20999999999998</v>
      </c>
      <c r="D24" s="72">
        <f>D25</f>
        <v>-45.76</v>
      </c>
      <c r="E24" s="70">
        <f>E25</f>
        <v>389.13</v>
      </c>
      <c r="F24" s="72">
        <v>179.57</v>
      </c>
      <c r="G24" s="68">
        <f t="shared" si="0"/>
        <v>46.146532007298333</v>
      </c>
    </row>
    <row r="25" spans="1:7" s="29" customFormat="1" ht="18.75">
      <c r="A25" s="53" t="s">
        <v>38</v>
      </c>
      <c r="B25" s="54" t="s">
        <v>71</v>
      </c>
      <c r="C25" s="68">
        <v>320.20999999999998</v>
      </c>
      <c r="D25" s="71">
        <v>-45.76</v>
      </c>
      <c r="E25" s="68">
        <v>389.13</v>
      </c>
      <c r="F25" s="71">
        <v>179.57</v>
      </c>
      <c r="G25" s="68">
        <f t="shared" si="0"/>
        <v>46.146532007298333</v>
      </c>
    </row>
    <row r="26" spans="1:7" s="29" customFormat="1" ht="18.75">
      <c r="A26" s="53" t="s">
        <v>72</v>
      </c>
      <c r="B26" s="54" t="s">
        <v>73</v>
      </c>
      <c r="C26" s="70">
        <f>C27+C28</f>
        <v>967.16</v>
      </c>
      <c r="D26" s="72">
        <f>D27+D28</f>
        <v>94.52000000000001</v>
      </c>
      <c r="E26" s="70">
        <f>E27+E28</f>
        <v>1196.69</v>
      </c>
      <c r="F26" s="72">
        <f>F27+F28</f>
        <v>236.74</v>
      </c>
      <c r="G26" s="68">
        <f t="shared" si="0"/>
        <v>19.782901169057983</v>
      </c>
    </row>
    <row r="27" spans="1:7" s="29" customFormat="1" ht="18.75">
      <c r="A27" s="53" t="s">
        <v>74</v>
      </c>
      <c r="B27" s="54" t="s">
        <v>75</v>
      </c>
      <c r="C27" s="34">
        <v>544.03</v>
      </c>
      <c r="D27" s="71">
        <v>53.43</v>
      </c>
      <c r="E27" s="68">
        <v>713.22</v>
      </c>
      <c r="F27" s="71">
        <v>122.06</v>
      </c>
      <c r="G27" s="68">
        <f t="shared" si="0"/>
        <v>17.113933989512354</v>
      </c>
    </row>
    <row r="28" spans="1:7" s="29" customFormat="1" ht="18.75">
      <c r="A28" s="53" t="s">
        <v>76</v>
      </c>
      <c r="B28" s="54" t="s">
        <v>77</v>
      </c>
      <c r="C28" s="34">
        <v>423.13</v>
      </c>
      <c r="D28" s="71">
        <v>41.09</v>
      </c>
      <c r="E28" s="68">
        <v>483.47</v>
      </c>
      <c r="F28" s="71">
        <v>114.68</v>
      </c>
      <c r="G28" s="68">
        <f t="shared" si="0"/>
        <v>23.720189463668895</v>
      </c>
    </row>
    <row r="29" spans="1:7" s="29" customFormat="1" ht="18.75">
      <c r="A29" s="56" t="s">
        <v>113</v>
      </c>
      <c r="B29" s="55"/>
      <c r="C29" s="68">
        <f>C7+C10+C11+C13+C19+C22+C24+C26</f>
        <v>3264.6099999999997</v>
      </c>
      <c r="D29" s="71">
        <f>D7+D10+D11+D13+D15+D17+D19+D22+D24+D26</f>
        <v>166.59000000000003</v>
      </c>
      <c r="E29" s="68">
        <f>E7+E10+E11+E15+E19+E22+E24+E26+E13</f>
        <v>3759.1800000000007</v>
      </c>
      <c r="F29" s="71">
        <f>F7+F10+F11+F13+F15+F17+F19+F22+F24+F26</f>
        <v>770.04</v>
      </c>
      <c r="G29" s="68">
        <f t="shared" si="0"/>
        <v>20.48425454487414</v>
      </c>
    </row>
    <row r="30" spans="1:7" s="29" customFormat="1" ht="18.75">
      <c r="A30" s="75" t="s">
        <v>117</v>
      </c>
      <c r="B30" s="55" t="s">
        <v>114</v>
      </c>
      <c r="C30" s="55" t="s">
        <v>115</v>
      </c>
      <c r="D30" s="37">
        <v>-83.71</v>
      </c>
      <c r="E30" s="76" t="s">
        <v>105</v>
      </c>
      <c r="F30" s="71">
        <v>0</v>
      </c>
      <c r="G30" s="76" t="s">
        <v>105</v>
      </c>
    </row>
    <row r="31" spans="1:7" s="29" customFormat="1" ht="18.75">
      <c r="A31" s="75" t="s">
        <v>116</v>
      </c>
      <c r="B31" s="55"/>
      <c r="C31" s="69">
        <f>C29+C30</f>
        <v>3348.3199999999997</v>
      </c>
      <c r="D31" s="71">
        <f>D7+D15+D19+D22+D24+D26+D30+D12</f>
        <v>85.980000000000032</v>
      </c>
      <c r="E31" s="68">
        <f>E29</f>
        <v>3759.1800000000007</v>
      </c>
      <c r="F31" s="71">
        <f>F29</f>
        <v>770.04</v>
      </c>
      <c r="G31" s="68">
        <f>G29</f>
        <v>20.48425454487414</v>
      </c>
    </row>
    <row r="32" spans="1:7" s="29" customFormat="1" ht="18.75">
      <c r="A32" s="57"/>
      <c r="B32" s="58"/>
      <c r="C32" s="58"/>
      <c r="D32" s="59"/>
      <c r="E32" s="59"/>
      <c r="F32" s="59"/>
      <c r="G32" s="32"/>
    </row>
    <row r="33" spans="1:7" s="29" customFormat="1" ht="18.75">
      <c r="A33" s="57"/>
      <c r="B33" s="58"/>
      <c r="C33" s="58"/>
      <c r="D33" s="59"/>
      <c r="E33" s="59"/>
      <c r="F33" s="59"/>
      <c r="G33" s="32"/>
    </row>
    <row r="34" spans="1:7" s="29" customFormat="1" ht="18.75">
      <c r="A34" s="57"/>
      <c r="B34" s="58"/>
      <c r="C34" s="58"/>
      <c r="D34" s="59"/>
      <c r="E34" s="59"/>
      <c r="F34" s="59"/>
      <c r="G34" s="32"/>
    </row>
    <row r="35" spans="1:7" s="29" customFormat="1" ht="18.75">
      <c r="A35" s="57"/>
      <c r="B35" s="58"/>
      <c r="C35" s="58"/>
      <c r="D35" s="59"/>
      <c r="E35" s="59"/>
      <c r="F35" s="59"/>
      <c r="G35" s="32"/>
    </row>
    <row r="36" spans="1:7" s="29" customFormat="1" ht="18.75">
      <c r="A36" s="57"/>
      <c r="B36" s="58"/>
      <c r="C36" s="58"/>
      <c r="D36" s="59"/>
      <c r="E36" s="59"/>
      <c r="F36" s="59"/>
      <c r="G36" s="32"/>
    </row>
    <row r="37" spans="1:7" s="29" customFormat="1" ht="18.75">
      <c r="A37" s="57"/>
      <c r="B37" s="58"/>
      <c r="C37" s="58"/>
      <c r="D37" s="59"/>
      <c r="E37" s="59"/>
      <c r="F37" s="59"/>
      <c r="G37" s="32"/>
    </row>
    <row r="38" spans="1:7" s="29" customFormat="1" ht="18.75">
      <c r="A38" s="57"/>
      <c r="B38" s="58"/>
      <c r="C38" s="58"/>
      <c r="D38" s="59"/>
      <c r="E38" s="59"/>
      <c r="F38" s="59"/>
      <c r="G38" s="32"/>
    </row>
    <row r="39" spans="1:7" s="29" customFormat="1" ht="18.75">
      <c r="A39" s="57"/>
      <c r="B39" s="58"/>
      <c r="C39" s="58"/>
      <c r="D39" s="59"/>
      <c r="E39" s="59"/>
      <c r="F39" s="59"/>
      <c r="G39" s="32"/>
    </row>
    <row r="40" spans="1:7" s="29" customFormat="1" ht="18.75">
      <c r="A40" s="57"/>
      <c r="B40" s="58"/>
      <c r="C40" s="58"/>
      <c r="D40" s="59"/>
      <c r="E40" s="59"/>
      <c r="F40" s="59"/>
      <c r="G40" s="32"/>
    </row>
    <row r="41" spans="1:7" s="29" customFormat="1" ht="18.75">
      <c r="A41" s="57"/>
      <c r="B41" s="58"/>
      <c r="C41" s="58"/>
      <c r="D41" s="59"/>
      <c r="E41" s="59"/>
      <c r="F41" s="59"/>
      <c r="G41" s="32"/>
    </row>
    <row r="42" spans="1:7" s="29" customFormat="1" ht="18.75">
      <c r="A42" s="57"/>
      <c r="B42" s="58"/>
      <c r="C42" s="58"/>
      <c r="D42" s="59"/>
      <c r="E42" s="59"/>
      <c r="F42" s="59"/>
      <c r="G42" s="32"/>
    </row>
    <row r="43" spans="1:7" s="29" customFormat="1" ht="18.75">
      <c r="A43" s="57"/>
      <c r="B43" s="58"/>
      <c r="C43" s="58"/>
      <c r="D43" s="59"/>
      <c r="E43" s="59"/>
      <c r="F43" s="59"/>
      <c r="G43" s="32"/>
    </row>
    <row r="44" spans="1:7" s="29" customFormat="1" ht="18.75">
      <c r="A44" s="57"/>
      <c r="B44" s="58"/>
      <c r="C44" s="58"/>
      <c r="D44" s="59"/>
      <c r="E44" s="59"/>
      <c r="F44" s="59"/>
      <c r="G44" s="32"/>
    </row>
    <row r="45" spans="1:7" s="29" customFormat="1" ht="18.75">
      <c r="A45" s="57"/>
      <c r="B45" s="58"/>
      <c r="C45" s="58"/>
      <c r="D45" s="59"/>
      <c r="E45" s="59"/>
      <c r="F45" s="59"/>
      <c r="G45" s="32"/>
    </row>
    <row r="46" spans="1:7" s="29" customFormat="1" ht="18.75">
      <c r="A46" s="57"/>
      <c r="B46" s="58"/>
      <c r="C46" s="58"/>
      <c r="D46" s="59"/>
      <c r="E46" s="59"/>
      <c r="F46" s="59"/>
      <c r="G46" s="32"/>
    </row>
    <row r="47" spans="1:7" s="29" customFormat="1" ht="18.75">
      <c r="A47" s="57"/>
      <c r="B47" s="58"/>
      <c r="C47" s="58"/>
      <c r="D47" s="59"/>
      <c r="E47" s="59"/>
      <c r="F47" s="59"/>
      <c r="G47" s="32"/>
    </row>
    <row r="48" spans="1:7" s="29" customFormat="1" ht="18.75">
      <c r="A48" s="57"/>
      <c r="B48" s="58"/>
      <c r="C48" s="58"/>
      <c r="D48" s="59"/>
      <c r="E48" s="59"/>
      <c r="F48" s="59"/>
      <c r="G48" s="32"/>
    </row>
    <row r="49" spans="1:7" s="29" customFormat="1" ht="18.75">
      <c r="A49" s="57"/>
      <c r="B49" s="58"/>
      <c r="C49" s="58"/>
      <c r="D49" s="59"/>
      <c r="E49" s="59"/>
      <c r="F49" s="59"/>
      <c r="G49" s="32"/>
    </row>
    <row r="50" spans="1:7" s="29" customFormat="1" ht="18.75">
      <c r="A50" s="57"/>
      <c r="B50" s="58"/>
      <c r="C50" s="58"/>
      <c r="D50" s="59"/>
      <c r="E50" s="59"/>
      <c r="F50" s="59"/>
      <c r="G50" s="32"/>
    </row>
    <row r="51" spans="1:7" s="29" customFormat="1" ht="18.75">
      <c r="A51" s="57"/>
      <c r="B51" s="58"/>
      <c r="C51" s="58"/>
      <c r="D51" s="59"/>
      <c r="E51" s="59"/>
      <c r="F51" s="59"/>
      <c r="G51" s="32"/>
    </row>
    <row r="52" spans="1:7" s="29" customFormat="1" ht="18.75">
      <c r="A52" s="57"/>
      <c r="B52" s="58"/>
      <c r="C52" s="58"/>
      <c r="D52" s="59"/>
      <c r="E52" s="59"/>
      <c r="F52" s="59"/>
      <c r="G52" s="32"/>
    </row>
    <row r="53" spans="1:7" s="29" customFormat="1" ht="18.75">
      <c r="A53" s="57"/>
      <c r="B53" s="58"/>
      <c r="C53" s="58"/>
      <c r="D53" s="59"/>
      <c r="E53" s="59"/>
      <c r="F53" s="59"/>
      <c r="G53" s="32"/>
    </row>
    <row r="54" spans="1:7" s="29" customFormat="1" ht="18.75">
      <c r="A54" s="57"/>
      <c r="B54" s="58"/>
      <c r="C54" s="58"/>
      <c r="D54" s="59"/>
      <c r="E54" s="59"/>
      <c r="F54" s="59"/>
      <c r="G54" s="32"/>
    </row>
    <row r="55" spans="1:7" s="29" customFormat="1" ht="18.75">
      <c r="A55" s="57"/>
      <c r="B55" s="58"/>
      <c r="C55" s="58"/>
      <c r="D55" s="59"/>
      <c r="E55" s="59"/>
      <c r="F55" s="59"/>
      <c r="G55" s="32"/>
    </row>
    <row r="56" spans="1:7" s="29" customFormat="1" ht="18.75">
      <c r="A56" s="57"/>
      <c r="B56" s="58"/>
      <c r="C56" s="58"/>
      <c r="D56" s="59"/>
      <c r="E56" s="59"/>
      <c r="F56" s="59"/>
      <c r="G56" s="32"/>
    </row>
    <row r="57" spans="1:7" s="29" customFormat="1" ht="18.75">
      <c r="A57" s="57"/>
      <c r="B57" s="58"/>
      <c r="C57" s="58"/>
      <c r="D57" s="59"/>
      <c r="E57" s="59"/>
      <c r="F57" s="59"/>
      <c r="G57" s="32"/>
    </row>
    <row r="58" spans="1:7" s="29" customFormat="1" ht="18.75">
      <c r="A58" s="57"/>
      <c r="B58" s="58"/>
      <c r="C58" s="58"/>
      <c r="D58" s="59"/>
      <c r="E58" s="59"/>
      <c r="F58" s="59"/>
      <c r="G58" s="32"/>
    </row>
    <row r="59" spans="1:7">
      <c r="B59" s="25"/>
      <c r="C59" s="25"/>
    </row>
    <row r="60" spans="1:7">
      <c r="B60" s="25"/>
      <c r="C60" s="25"/>
    </row>
    <row r="61" spans="1:7">
      <c r="B61" s="25"/>
      <c r="C61" s="25"/>
    </row>
    <row r="62" spans="1:7">
      <c r="B62" s="25"/>
      <c r="C62" s="25"/>
    </row>
    <row r="63" spans="1:7">
      <c r="B63" s="25"/>
      <c r="C63" s="25"/>
    </row>
    <row r="64" spans="1:7">
      <c r="B64" s="25"/>
      <c r="C64" s="25"/>
    </row>
    <row r="65" spans="2:3">
      <c r="B65" s="25"/>
      <c r="C65" s="25"/>
    </row>
    <row r="66" spans="2:3">
      <c r="B66" s="25"/>
      <c r="C66" s="25"/>
    </row>
    <row r="67" spans="2:3">
      <c r="B67" s="25"/>
      <c r="C67" s="25"/>
    </row>
    <row r="68" spans="2:3">
      <c r="B68" s="25"/>
      <c r="C68" s="25"/>
    </row>
    <row r="69" spans="2:3">
      <c r="B69" s="25"/>
      <c r="C69" s="25"/>
    </row>
    <row r="70" spans="2:3">
      <c r="B70" s="25"/>
      <c r="C70" s="25"/>
    </row>
    <row r="71" spans="2:3">
      <c r="B71" s="25"/>
      <c r="C71" s="25"/>
    </row>
    <row r="72" spans="2:3">
      <c r="B72" s="25"/>
      <c r="C72" s="25"/>
    </row>
    <row r="73" spans="2:3">
      <c r="B73" s="25"/>
      <c r="C73" s="25"/>
    </row>
    <row r="74" spans="2:3">
      <c r="B74" s="25"/>
      <c r="C74" s="25"/>
    </row>
    <row r="75" spans="2:3">
      <c r="B75" s="25"/>
      <c r="C75" s="25"/>
    </row>
    <row r="76" spans="2:3">
      <c r="B76" s="25"/>
      <c r="C76" s="25"/>
    </row>
    <row r="77" spans="2:3">
      <c r="B77" s="25"/>
      <c r="C77" s="25"/>
    </row>
    <row r="78" spans="2:3">
      <c r="B78" s="25"/>
      <c r="C78" s="25"/>
    </row>
    <row r="79" spans="2:3">
      <c r="B79" s="25"/>
      <c r="C79" s="25"/>
    </row>
    <row r="80" spans="2:3">
      <c r="B80" s="25"/>
      <c r="C80" s="25"/>
    </row>
    <row r="81" spans="2:3">
      <c r="B81" s="25"/>
      <c r="C81" s="25"/>
    </row>
  </sheetData>
  <mergeCells count="2">
    <mergeCell ref="A3:G3"/>
    <mergeCell ref="B1:G1"/>
  </mergeCells>
  <pageMargins left="0.74803149606299213" right="0.39370078740157483" top="0.27559055118110237" bottom="0.19685039370078741" header="0.27559055118110237" footer="0.27559055118110237"/>
  <pageSetup paperSize="9" scale="6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4,</vt:lpstr>
      <vt:lpstr>5,</vt:lpstr>
      <vt:lpstr>5</vt:lpstr>
      <vt:lpstr>'4,'!Область_печати</vt:lpstr>
      <vt:lpstr>'5'!Область_печати</vt:lpstr>
    </vt:vector>
  </TitlesOfParts>
  <Company>MINFIN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Neybauer</dc:creator>
  <cp:lastModifiedBy>User</cp:lastModifiedBy>
  <cp:lastPrinted>2015-11-12T10:54:45Z</cp:lastPrinted>
  <dcterms:created xsi:type="dcterms:W3CDTF">2007-09-12T09:25:25Z</dcterms:created>
  <dcterms:modified xsi:type="dcterms:W3CDTF">2016-04-29T07:53:10Z</dcterms:modified>
</cp:coreProperties>
</file>