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2"/>
  </bookViews>
  <sheets>
    <sheet name="прил 3" sheetId="1" r:id="rId1"/>
    <sheet name="прил 5" sheetId="2" r:id="rId2"/>
    <sheet name="Прил 7" sheetId="3" r:id="rId3"/>
  </sheets>
  <externalReferences>
    <externalReference r:id="rId6"/>
  </externalReferences>
  <definedNames>
    <definedName name="_Toc105952697" localSheetId="1">'прил 5'!$A$2</definedName>
    <definedName name="_Toc105952698" localSheetId="1">'прил 5'!#REF!</definedName>
    <definedName name="_xlnm.Print_Titles" localSheetId="0">'прил 3'!$4:$5</definedName>
    <definedName name="_xlnm.Print_Area" localSheetId="0">'прил 3'!$A$1:$F$36</definedName>
    <definedName name="_xlnm.Print_Area" localSheetId="1">'прил 5'!$A$1:$F$22</definedName>
    <definedName name="_xlnm.Print_Area" localSheetId="2">'Прил 7'!$A$1:$I$49</definedName>
    <definedName name="прил1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<sst xmlns="http://schemas.openxmlformats.org/spreadsheetml/2006/main" count="397" uniqueCount="150">
  <si>
    <t>1 01 00000 00 0000 000</t>
  </si>
  <si>
    <t>Налог на доходы физических лиц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</si>
  <si>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</si>
  <si>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</si>
  <si>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</si>
  <si>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</si>
  <si>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</si>
  <si>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</si>
  <si>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</si>
  <si>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</si>
  <si>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</si>
  <si>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</si>
  <si>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</si>
  <si>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</si>
  <si>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</si>
  <si>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</si>
  <si>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Функционирование местных администраций</t>
  </si>
  <si>
    <t>04</t>
  </si>
  <si>
    <t>07</t>
  </si>
  <si>
    <t>НАЦИОНАЛЬНАЯ ОБОРОНА</t>
  </si>
  <si>
    <t>05</t>
  </si>
  <si>
    <t>08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</si>
  <si>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</si>
  <si>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</si>
  <si>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</si>
  <si>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Культура</t>
  </si>
  <si>
    <t>ВСЕГО РАСХОДОВ</t>
  </si>
  <si>
    <t xml:space="preserve">Администрация </t>
  </si>
  <si>
    <t>Клуб</t>
  </si>
  <si>
    <t>Библиотека</t>
  </si>
  <si>
    <t>1 05 00000 00 0000 000</t>
  </si>
  <si>
    <t>Единый сельскохозяйственный налог</t>
  </si>
  <si>
    <t>1 06 00000 00 0000 000</t>
  </si>
  <si>
    <t>1 06 06000 00 0000 110</t>
  </si>
  <si>
    <t>1 06 06013 10 0000 110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</si>
  <si>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</si>
  <si>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</si>
  <si>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</si>
  <si>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</si>
  <si>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</si>
  <si>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</si>
  <si>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</si>
  <si>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</si>
  <si>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</si>
  <si>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</si>
  <si>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</si>
  <si>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</si>
  <si>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</si>
  <si>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Изменения (+;-)</t>
  </si>
  <si>
    <t>Глава муниципального образования</t>
  </si>
  <si>
    <t>Мобилизационная  и вневойсковая подготовка</t>
  </si>
  <si>
    <t>0020400</t>
  </si>
  <si>
    <t>0020300</t>
  </si>
  <si>
    <t>Резервные фонды местных администраций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</si>
  <si>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</si>
  <si>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</si>
  <si>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</si>
  <si>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</si>
  <si>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</si>
  <si>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</si>
  <si>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Безвозмездные поступления от других бюджетов бюджетной системы Российской Федерации</t>
  </si>
  <si>
    <t>Коммунальное хозяйство</t>
  </si>
  <si>
    <t>Другие вопросы в области жилищно-коммунального хозяйства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</si>
  <si>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</si>
  <si>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</si>
  <si>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НАЛОГОВЫЕ ДОХОДЫ</t>
  </si>
  <si>
    <t>НАЛОГ НА ПРИБЫЛЬ, ДОХОДЫ</t>
  </si>
  <si>
    <t>НАЛОГИ НА СОВОКУПНЫЙ ДОХОД</t>
  </si>
  <si>
    <t>НАЛОГИ НА ИМУЩЕСТВО</t>
  </si>
  <si>
    <t>ЗЕМЕЛЬНЫЙ НАЛОГ</t>
  </si>
  <si>
    <t xml:space="preserve">ГОСУДАРСТВЕННАЯ ПОШЛИНА </t>
  </si>
  <si>
    <t xml:space="preserve">НЕНАЛОГОВЫЕ ДОХОДЫ </t>
  </si>
  <si>
    <t>БЕЗВОЗМЕЗДНЫЕ ПОСТУПЛЕНИЯ</t>
  </si>
  <si>
    <t>ВСЕГО ДОХОДОВ</t>
  </si>
  <si>
    <t>092</t>
  </si>
  <si>
    <t>801</t>
  </si>
  <si>
    <t>2012 год</t>
  </si>
  <si>
    <t>1 01 02000 01 0000 110</t>
  </si>
  <si>
    <t>1 01 02020 01 0000 110</t>
  </si>
  <si>
    <t>1 01 02021 01 0000 110</t>
  </si>
  <si>
    <t>1 05 03000 01 0000 110</t>
  </si>
  <si>
    <t>1 06 01030 10 0000 110</t>
  </si>
  <si>
    <t xml:space="preserve"> 1 11 05000 00 0000 120</t>
  </si>
  <si>
    <t>4319900</t>
  </si>
  <si>
    <t>3510500</t>
  </si>
  <si>
    <t>0029900</t>
  </si>
  <si>
    <t>Утверждено доходов</t>
  </si>
  <si>
    <t>Сумма с учётом изменений</t>
  </si>
  <si>
    <t>Утверждено расходов</t>
  </si>
  <si>
    <t>Изменения и дополнения (+,-)</t>
  </si>
  <si>
    <t>План</t>
  </si>
  <si>
    <t xml:space="preserve">Уточнённый план </t>
  </si>
  <si>
    <t>Сумма с учетом изменений</t>
  </si>
  <si>
    <t>Изменения       (+;-)</t>
  </si>
  <si>
    <t>1 08 00000 00 0000 000</t>
  </si>
  <si>
    <t>1 08 04020 01 0000 110</t>
  </si>
  <si>
    <t>0700500</t>
  </si>
  <si>
    <t>Резервные фонды</t>
  </si>
  <si>
    <t>182</t>
  </si>
  <si>
    <t xml:space="preserve"> 1 11 00000 00 0000 000</t>
  </si>
  <si>
    <t>2 02 00000 00 0000 000</t>
  </si>
  <si>
    <t>2 02 01000 00 0000 151</t>
  </si>
  <si>
    <t>2 02 01001 10  0000 151</t>
  </si>
  <si>
    <t>2 02 03000 00 0000 151</t>
  </si>
  <si>
    <t>2 02 03015  00 0000 151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</si>
  <si>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</si>
  <si>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</si>
  <si>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Код главы администратора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</si>
  <si>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</si>
  <si>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Наименование главного распорядителя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</si>
  <si>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</si>
  <si>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</si>
  <si>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</si>
  <si>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</si>
  <si>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</si>
  <si>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</si>
  <si>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</si>
  <si>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</si>
  <si>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</si>
  <si>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4829900</t>
  </si>
  <si>
    <t>Дотации бюджетам поселений на выравнивание бюджетной обеспеченности</t>
  </si>
  <si>
    <t>НАЛОГОВЫЕ И НЕНАЛОГОВЫЕ ДОХОДЫ</t>
  </si>
  <si>
    <t>1 00 00000 00 0000 000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</si>
  <si>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</si>
  <si>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</si>
  <si>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</si>
  <si>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</si>
  <si>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Объём поступлений доходов по основным источникам в 2012 году</t>
  </si>
  <si>
    <t>Распределение
расходов местного бюджета по разделам, подразделам расходов классификации расходов бюджетов Российской Федерации на 2012 год</t>
  </si>
  <si>
    <t>Сумма на 2012 г</t>
  </si>
  <si>
    <t>Распределение
расходов бюджета муниципального образования "Ининское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2012 год</t>
  </si>
  <si>
    <t xml:space="preserve">Фонд оплаты труда и страховые взносы
</t>
  </si>
  <si>
    <t>121</t>
  </si>
  <si>
    <t xml:space="preserve">Прочая закупка товаров, работ и услуг для государственных нужд
</t>
  </si>
  <si>
    <t>244</t>
  </si>
  <si>
    <t>242</t>
  </si>
  <si>
    <t xml:space="preserve">Закупка товаров, работ, услуг в сфере информационно-коммуникационных технологий
</t>
  </si>
  <si>
    <t xml:space="preserve">Уплата налога на имущество организаций и земельного налога
</t>
  </si>
  <si>
    <t>851</t>
  </si>
  <si>
    <t>852</t>
  </si>
  <si>
    <t xml:space="preserve">Уплата прочих налогов, сборов и иных платежей
</t>
  </si>
  <si>
    <t>Резервные средства</t>
  </si>
  <si>
    <t>870</t>
  </si>
  <si>
    <t>1 14 06013 10 0000 430</t>
  </si>
  <si>
    <t>1 13 01995 10 0000 130</t>
  </si>
  <si>
    <t>Прочие доходы от оказания платных услуг (работ) получателями средств бюджетов поселений</t>
  </si>
  <si>
    <t xml:space="preserve"> 1 11 05013 10 0000 120</t>
  </si>
  <si>
    <t>Приложение № 3 к решению № 26/2 "О внесении изменений и дополнений в бюджет муниципального образования Ининское сельское поселение на 2012 год и плановый период 2013 и 2014 годов"</t>
  </si>
  <si>
    <t>Приложение № 5 к решению № 26/2 "О внесении изменений и дополнений в бюджет муниципального образования Ининское сельское поселение на 2012 год и плановый период 2013 и 2014 годов"</t>
  </si>
  <si>
    <t xml:space="preserve">Приложение № 7 к решению № 26/2 "О внесении изменений и дополнений в бюджет муниципального образования Ининское сельское поселение на 2012 год и плановый период 2013 и 2014 годов."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</si>
</sst>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5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2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justify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vertical="center" wrapText="1"/>
    </xf>
    <xf numFmtId="1" fontId="6" fillId="0" borderId="1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justify" vertical="top" wrapText="1" shrinkToFit="1"/>
    </xf>
    <xf numFmtId="0" fontId="6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justify" wrapText="1"/>
    </xf>
    <xf numFmtId="0" fontId="5" fillId="0" borderId="0" xfId="0" applyFont="1" applyAlignment="1">
      <alignment horizontal="left" vertical="justify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40"/>
  <sheetViews>
    <sheetView view="pageBreakPreview" zoomScaleSheetLayoutView="100" zoomScalePageLayoutView="0" workbookViewId="0" topLeftCell="A16">
      <selection activeCell="H39" sqref="H39"/>
    </sheetView>
  </sheetViews>
  <sheetFormatPr defaultColWidth="9.00390625" defaultRowHeight="12.75"/>
  <cols>
    <col min="2" max="2" width="21.25390625" style="2" customWidth="1"/>
    <col min="3" max="3" width="57.25390625" style="2" customWidth="1"/>
    <col min="4" max="4" width="12.75390625" style="2" customWidth="1"/>
    <col min="5" max="5" width="15.75390625" style="0" customWidth="1"/>
    <col min="6" max="6" width="16.75390625" style="0" customWidth="1"/>
  </cols>
  <sheetData>
    <row r="1" spans="2:6" s="4" customFormat="1" ht="54" customHeight="1">
      <c r="B1" s="17"/>
      <c r="C1" s="6"/>
      <c r="D1" s="80" t="s">
        <v>147</v>
      </c>
      <c r="E1" s="80"/>
      <c r="F1" s="80"/>
    </row>
    <row r="2" spans="1:7" s="4" customFormat="1" ht="15.75" customHeight="1">
      <c r="A2" s="85" t="s">
        <v>127</v>
      </c>
      <c r="B2" s="85"/>
      <c r="C2" s="85"/>
      <c r="D2" s="85"/>
      <c r="E2" s="85"/>
      <c r="F2" s="85"/>
      <c r="G2" s="66"/>
    </row>
    <row r="3" spans="2:6" s="4" customFormat="1" ht="15.75">
      <c r="B3" s="60"/>
      <c r="C3" s="60"/>
      <c r="D3" s="61"/>
      <c r="E3" s="61"/>
      <c r="F3" s="61" t="s">
        <v>4</v>
      </c>
    </row>
    <row r="4" spans="1:6" s="4" customFormat="1" ht="54" customHeight="1">
      <c r="A4" s="10" t="s">
        <v>107</v>
      </c>
      <c r="B4" s="10" t="s">
        <v>2</v>
      </c>
      <c r="C4" s="10" t="s">
        <v>3</v>
      </c>
      <c r="D4" s="10" t="s">
        <v>86</v>
      </c>
      <c r="E4" s="42" t="s">
        <v>89</v>
      </c>
      <c r="F4" s="42" t="s">
        <v>87</v>
      </c>
    </row>
    <row r="5" spans="1:6" s="4" customFormat="1" ht="12.75">
      <c r="A5" s="37"/>
      <c r="B5" s="10">
        <v>1</v>
      </c>
      <c r="C5" s="10">
        <v>2</v>
      </c>
      <c r="D5" s="10">
        <v>3</v>
      </c>
      <c r="E5" s="32">
        <v>4</v>
      </c>
      <c r="F5" s="32">
        <v>5</v>
      </c>
    </row>
    <row r="6" spans="1:6" s="4" customFormat="1" ht="12.75">
      <c r="A6" s="63" t="s">
        <v>40</v>
      </c>
      <c r="B6" s="10" t="s">
        <v>122</v>
      </c>
      <c r="C6" s="73" t="s">
        <v>121</v>
      </c>
      <c r="D6" s="34">
        <f>D7+D21</f>
        <v>631</v>
      </c>
      <c r="E6" s="35"/>
      <c r="F6" s="34">
        <f>F7+F21</f>
        <v>631</v>
      </c>
    </row>
    <row r="7" spans="1:6" s="4" customFormat="1" ht="12.75">
      <c r="A7" s="62"/>
      <c r="B7" s="23"/>
      <c r="C7" s="73" t="s">
        <v>65</v>
      </c>
      <c r="D7" s="34">
        <f>D8+D12+D14+D19</f>
        <v>399</v>
      </c>
      <c r="E7" s="35"/>
      <c r="F7" s="34">
        <f>F8+F12+F14+F19</f>
        <v>399</v>
      </c>
    </row>
    <row r="8" spans="1:6" s="4" customFormat="1" ht="12.75">
      <c r="A8" s="63" t="s">
        <v>40</v>
      </c>
      <c r="B8" s="10" t="s">
        <v>0</v>
      </c>
      <c r="C8" s="73" t="s">
        <v>66</v>
      </c>
      <c r="D8" s="34">
        <f>D9</f>
        <v>235</v>
      </c>
      <c r="E8" s="35"/>
      <c r="F8" s="34">
        <f>F9</f>
        <v>235</v>
      </c>
    </row>
    <row r="9" spans="1:6" s="4" customFormat="1" ht="12.75">
      <c r="A9" s="64" t="s">
        <v>98</v>
      </c>
      <c r="B9" s="23" t="s">
        <v>77</v>
      </c>
      <c r="C9" s="65" t="s">
        <v>1</v>
      </c>
      <c r="D9" s="14">
        <f>D10</f>
        <v>235</v>
      </c>
      <c r="E9" s="36"/>
      <c r="F9" s="14">
        <f>F10</f>
        <v>235</v>
      </c>
    </row>
    <row r="10" spans="1:6" s="4" customFormat="1" ht="38.25">
      <c r="A10" s="64" t="s">
        <v>98</v>
      </c>
      <c r="B10" s="23" t="s">
        <v>78</v>
      </c>
      <c r="C10" s="65" t="s">
        <v>108</v>
      </c>
      <c r="D10" s="14">
        <f>D11</f>
        <v>235</v>
      </c>
      <c r="E10" s="36"/>
      <c r="F10" s="14">
        <f>F11</f>
        <v>235</v>
      </c>
    </row>
    <row r="11" spans="1:6" s="4" customFormat="1" ht="76.5">
      <c r="A11" s="64" t="s">
        <v>98</v>
      </c>
      <c r="B11" s="23" t="s">
        <v>79</v>
      </c>
      <c r="C11" s="65" t="s">
        <v>124</v>
      </c>
      <c r="D11" s="14">
        <v>235</v>
      </c>
      <c r="E11" s="36"/>
      <c r="F11" s="14">
        <v>235</v>
      </c>
    </row>
    <row r="12" spans="1:6" s="8" customFormat="1" ht="12.75">
      <c r="A12" s="63" t="s">
        <v>40</v>
      </c>
      <c r="B12" s="10" t="s">
        <v>30</v>
      </c>
      <c r="C12" s="73" t="s">
        <v>67</v>
      </c>
      <c r="D12" s="34">
        <f>+D13</f>
        <v>5</v>
      </c>
      <c r="E12" s="36"/>
      <c r="F12" s="34">
        <f>+F13</f>
        <v>5</v>
      </c>
    </row>
    <row r="13" spans="1:6" s="4" customFormat="1" ht="12.75">
      <c r="A13" s="64" t="s">
        <v>98</v>
      </c>
      <c r="B13" s="23" t="s">
        <v>80</v>
      </c>
      <c r="C13" s="65" t="s">
        <v>31</v>
      </c>
      <c r="D13" s="14">
        <v>5</v>
      </c>
      <c r="E13" s="36"/>
      <c r="F13" s="14">
        <v>5</v>
      </c>
    </row>
    <row r="14" spans="1:6" s="8" customFormat="1" ht="12.75">
      <c r="A14" s="63" t="s">
        <v>40</v>
      </c>
      <c r="B14" s="10" t="s">
        <v>32</v>
      </c>
      <c r="C14" s="73" t="s">
        <v>68</v>
      </c>
      <c r="D14" s="34">
        <f>D15+D16</f>
        <v>153</v>
      </c>
      <c r="E14" s="35"/>
      <c r="F14" s="34">
        <f>F15+F16</f>
        <v>153</v>
      </c>
    </row>
    <row r="15" spans="1:6" s="4" customFormat="1" ht="38.25">
      <c r="A15" s="64" t="s">
        <v>98</v>
      </c>
      <c r="B15" s="23" t="s">
        <v>81</v>
      </c>
      <c r="C15" s="65" t="s">
        <v>125</v>
      </c>
      <c r="D15" s="14">
        <v>37</v>
      </c>
      <c r="E15" s="36"/>
      <c r="F15" s="14">
        <v>37</v>
      </c>
    </row>
    <row r="16" spans="1:6" s="4" customFormat="1" ht="12.75">
      <c r="A16" s="64" t="s">
        <v>98</v>
      </c>
      <c r="B16" s="23" t="s">
        <v>33</v>
      </c>
      <c r="C16" s="65" t="s">
        <v>69</v>
      </c>
      <c r="D16" s="30">
        <f>D17+D18</f>
        <v>116</v>
      </c>
      <c r="E16" s="36"/>
      <c r="F16" s="30">
        <f>F17+F18</f>
        <v>116</v>
      </c>
    </row>
    <row r="17" spans="1:6" s="4" customFormat="1" ht="51">
      <c r="A17" s="64" t="s">
        <v>98</v>
      </c>
      <c r="B17" s="23" t="s">
        <v>34</v>
      </c>
      <c r="C17" s="76" t="s">
        <v>63</v>
      </c>
      <c r="D17" s="30">
        <v>31</v>
      </c>
      <c r="E17" s="36"/>
      <c r="F17" s="30">
        <v>31</v>
      </c>
    </row>
    <row r="18" spans="1:6" s="4" customFormat="1" ht="51">
      <c r="A18" s="64" t="s">
        <v>98</v>
      </c>
      <c r="B18" s="23" t="s">
        <v>35</v>
      </c>
      <c r="C18" s="75" t="s">
        <v>126</v>
      </c>
      <c r="D18" s="14">
        <v>85</v>
      </c>
      <c r="E18" s="36"/>
      <c r="F18" s="14">
        <v>85</v>
      </c>
    </row>
    <row r="19" spans="1:6" s="8" customFormat="1" ht="12.75">
      <c r="A19" s="63" t="s">
        <v>40</v>
      </c>
      <c r="B19" s="10" t="s">
        <v>94</v>
      </c>
      <c r="C19" s="73" t="s">
        <v>70</v>
      </c>
      <c r="D19" s="31">
        <f>D20</f>
        <v>6</v>
      </c>
      <c r="E19" s="35"/>
      <c r="F19" s="31">
        <f>F20</f>
        <v>6</v>
      </c>
    </row>
    <row r="20" spans="1:6" s="4" customFormat="1" ht="51">
      <c r="A20" s="64" t="s">
        <v>98</v>
      </c>
      <c r="B20" s="23" t="s">
        <v>95</v>
      </c>
      <c r="C20" s="65" t="s">
        <v>64</v>
      </c>
      <c r="D20" s="30">
        <v>6</v>
      </c>
      <c r="E20" s="36"/>
      <c r="F20" s="30">
        <v>6</v>
      </c>
    </row>
    <row r="21" spans="1:6" s="4" customFormat="1" ht="12.75">
      <c r="A21" s="64"/>
      <c r="B21" s="23"/>
      <c r="C21" s="73" t="s">
        <v>71</v>
      </c>
      <c r="D21" s="38">
        <f>D22+D26+D28</f>
        <v>232</v>
      </c>
      <c r="E21" s="35"/>
      <c r="F21" s="38">
        <f>F22+F26+F28</f>
        <v>232</v>
      </c>
    </row>
    <row r="22" spans="1:6" s="4" customFormat="1" ht="25.5">
      <c r="A22" s="63" t="s">
        <v>40</v>
      </c>
      <c r="B22" s="10" t="s">
        <v>99</v>
      </c>
      <c r="C22" s="73" t="s">
        <v>115</v>
      </c>
      <c r="D22" s="38">
        <f>D23</f>
        <v>120</v>
      </c>
      <c r="E22" s="35"/>
      <c r="F22" s="38">
        <f>F23</f>
        <v>120</v>
      </c>
    </row>
    <row r="23" spans="1:6" s="4" customFormat="1" ht="63.75">
      <c r="A23" s="64" t="s">
        <v>40</v>
      </c>
      <c r="B23" s="23" t="s">
        <v>82</v>
      </c>
      <c r="C23" s="65" t="s">
        <v>105</v>
      </c>
      <c r="D23" s="33">
        <f>D24</f>
        <v>120</v>
      </c>
      <c r="E23" s="35"/>
      <c r="F23" s="33">
        <f>F24</f>
        <v>120</v>
      </c>
    </row>
    <row r="24" spans="1:6" s="4" customFormat="1" ht="63" customHeight="1">
      <c r="A24" s="64" t="s">
        <v>74</v>
      </c>
      <c r="B24" s="23" t="s">
        <v>146</v>
      </c>
      <c r="C24" s="75" t="s">
        <v>106</v>
      </c>
      <c r="D24" s="33">
        <v>120</v>
      </c>
      <c r="E24" s="35"/>
      <c r="F24" s="30">
        <v>120</v>
      </c>
    </row>
    <row r="25" spans="1:6" s="4" customFormat="1" ht="51" hidden="1">
      <c r="A25" s="64"/>
      <c r="B25" s="23" t="s">
        <v>37</v>
      </c>
      <c r="C25" s="65" t="s">
        <v>36</v>
      </c>
      <c r="D25" s="23"/>
      <c r="E25" s="36"/>
      <c r="F25" s="23"/>
    </row>
    <row r="26" spans="1:6" s="4" customFormat="1" ht="19.5" customHeight="1">
      <c r="A26" s="63" t="s">
        <v>40</v>
      </c>
      <c r="B26" s="10" t="s">
        <v>113</v>
      </c>
      <c r="C26" s="73" t="s">
        <v>114</v>
      </c>
      <c r="D26" s="34">
        <f>D27</f>
        <v>110</v>
      </c>
      <c r="E26" s="35"/>
      <c r="F26" s="34">
        <f>F27</f>
        <v>110</v>
      </c>
    </row>
    <row r="27" spans="1:6" s="4" customFormat="1" ht="29.25" customHeight="1">
      <c r="A27" s="64" t="s">
        <v>75</v>
      </c>
      <c r="B27" s="23" t="s">
        <v>144</v>
      </c>
      <c r="C27" s="75" t="s">
        <v>145</v>
      </c>
      <c r="D27" s="14">
        <v>110</v>
      </c>
      <c r="E27" s="36"/>
      <c r="F27" s="14">
        <v>110</v>
      </c>
    </row>
    <row r="28" spans="1:6" s="4" customFormat="1" ht="16.5" customHeight="1">
      <c r="A28" s="63" t="s">
        <v>40</v>
      </c>
      <c r="B28" s="10" t="s">
        <v>111</v>
      </c>
      <c r="C28" s="73" t="s">
        <v>112</v>
      </c>
      <c r="D28" s="34">
        <f>D29</f>
        <v>2</v>
      </c>
      <c r="E28" s="35"/>
      <c r="F28" s="34">
        <f>F29</f>
        <v>2</v>
      </c>
    </row>
    <row r="29" spans="1:6" s="4" customFormat="1" ht="39.75" customHeight="1">
      <c r="A29" s="64" t="s">
        <v>74</v>
      </c>
      <c r="B29" s="23" t="s">
        <v>143</v>
      </c>
      <c r="C29" s="65" t="s">
        <v>110</v>
      </c>
      <c r="D29" s="14">
        <v>2</v>
      </c>
      <c r="E29" s="36"/>
      <c r="F29" s="14">
        <v>2</v>
      </c>
    </row>
    <row r="30" spans="1:6" s="8" customFormat="1" ht="12.75">
      <c r="A30" s="63" t="s">
        <v>40</v>
      </c>
      <c r="B30" s="10" t="s">
        <v>47</v>
      </c>
      <c r="C30" s="73" t="s">
        <v>72</v>
      </c>
      <c r="D30" s="34">
        <f>D31</f>
        <v>4532.299999999999</v>
      </c>
      <c r="E30" s="31">
        <f aca="true" t="shared" si="0" ref="E30:E35">F30-D30</f>
        <v>-4.799999999999272</v>
      </c>
      <c r="F30" s="34">
        <f>F31</f>
        <v>4527.5</v>
      </c>
    </row>
    <row r="31" spans="1:6" s="4" customFormat="1" ht="25.5">
      <c r="A31" s="64" t="s">
        <v>75</v>
      </c>
      <c r="B31" s="23" t="s">
        <v>100</v>
      </c>
      <c r="C31" s="73" t="s">
        <v>60</v>
      </c>
      <c r="D31" s="31">
        <f>D32+D34</f>
        <v>4532.299999999999</v>
      </c>
      <c r="E31" s="31">
        <f t="shared" si="0"/>
        <v>-4.799999999999272</v>
      </c>
      <c r="F31" s="31">
        <f>F32+F34</f>
        <v>4527.5</v>
      </c>
    </row>
    <row r="32" spans="1:6" s="4" customFormat="1" ht="25.5">
      <c r="A32" s="64" t="s">
        <v>75</v>
      </c>
      <c r="B32" s="23" t="s">
        <v>101</v>
      </c>
      <c r="C32" s="73" t="s">
        <v>58</v>
      </c>
      <c r="D32" s="31">
        <f>D33</f>
        <v>4397.9</v>
      </c>
      <c r="E32" s="31"/>
      <c r="F32" s="31">
        <f>F33</f>
        <v>4397.9</v>
      </c>
    </row>
    <row r="33" spans="1:6" s="4" customFormat="1" ht="27.75" customHeight="1">
      <c r="A33" s="64" t="s">
        <v>75</v>
      </c>
      <c r="B33" s="23" t="s">
        <v>102</v>
      </c>
      <c r="C33" s="65" t="s">
        <v>120</v>
      </c>
      <c r="D33" s="30">
        <f>1176.1+3221.8</f>
        <v>4397.9</v>
      </c>
      <c r="E33" s="30"/>
      <c r="F33" s="30">
        <f>1176.1+3221.8</f>
        <v>4397.9</v>
      </c>
    </row>
    <row r="34" spans="1:6" s="4" customFormat="1" ht="25.5">
      <c r="A34" s="64" t="s">
        <v>75</v>
      </c>
      <c r="B34" s="23" t="s">
        <v>103</v>
      </c>
      <c r="C34" s="73" t="s">
        <v>59</v>
      </c>
      <c r="D34" s="31">
        <f>D35</f>
        <v>134.4</v>
      </c>
      <c r="E34" s="31">
        <f t="shared" si="0"/>
        <v>-4.800000000000011</v>
      </c>
      <c r="F34" s="31">
        <f>F35</f>
        <v>129.6</v>
      </c>
    </row>
    <row r="35" spans="1:6" s="4" customFormat="1" ht="38.25">
      <c r="A35" s="64" t="s">
        <v>75</v>
      </c>
      <c r="B35" s="23" t="s">
        <v>104</v>
      </c>
      <c r="C35" s="65" t="s">
        <v>123</v>
      </c>
      <c r="D35" s="30">
        <v>134.4</v>
      </c>
      <c r="E35" s="30">
        <f t="shared" si="0"/>
        <v>-4.800000000000011</v>
      </c>
      <c r="F35" s="30">
        <v>129.6</v>
      </c>
    </row>
    <row r="36" spans="1:6" s="4" customFormat="1" ht="12.75">
      <c r="A36" s="64"/>
      <c r="B36" s="23"/>
      <c r="C36" s="29" t="s">
        <v>73</v>
      </c>
      <c r="D36" s="31">
        <f>D30+D6</f>
        <v>5163.299999999999</v>
      </c>
      <c r="E36" s="31">
        <f>F36-D36</f>
        <v>-4.799999999999272</v>
      </c>
      <c r="F36" s="31">
        <f>F30+F6</f>
        <v>5158.5</v>
      </c>
    </row>
    <row r="37" spans="2:6" ht="12.75" customHeight="1">
      <c r="B37" s="81"/>
      <c r="C37" s="82"/>
      <c r="D37" s="83"/>
      <c r="E37" s="15"/>
      <c r="F37" s="16"/>
    </row>
    <row r="38" spans="2:6" ht="12.75" customHeight="1">
      <c r="B38" s="82"/>
      <c r="C38" s="82"/>
      <c r="D38" s="83"/>
      <c r="E38" s="15"/>
      <c r="F38" s="16"/>
    </row>
    <row r="39" spans="2:6" ht="12.75" customHeight="1">
      <c r="B39" s="81"/>
      <c r="C39" s="82"/>
      <c r="D39" s="83"/>
      <c r="E39" s="15"/>
      <c r="F39" s="16"/>
    </row>
    <row r="40" spans="2:6" ht="15">
      <c r="B40" s="82"/>
      <c r="C40" s="82"/>
      <c r="D40" s="83"/>
      <c r="E40" s="15"/>
      <c r="F40" s="16"/>
    </row>
    <row r="41" spans="2:6" ht="26.25" customHeight="1">
      <c r="B41" s="84"/>
      <c r="C41" s="84"/>
      <c r="D41" s="84"/>
      <c r="E41" s="15"/>
      <c r="F41" s="15"/>
    </row>
    <row r="42" spans="2:6" ht="15">
      <c r="B42" s="5"/>
      <c r="C42" s="5"/>
      <c r="D42" s="5"/>
      <c r="E42" s="15"/>
      <c r="F42" s="15"/>
    </row>
    <row r="43" spans="2:6" ht="15">
      <c r="B43" s="5"/>
      <c r="C43" s="5"/>
      <c r="D43" s="5"/>
      <c r="E43" s="15"/>
      <c r="F43" s="15"/>
    </row>
    <row r="44" spans="2:6" ht="15">
      <c r="B44" s="5"/>
      <c r="C44" s="5"/>
      <c r="D44" s="5"/>
      <c r="E44" s="15"/>
      <c r="F44" s="15"/>
    </row>
    <row r="45" spans="2:6" ht="15">
      <c r="B45" s="5"/>
      <c r="C45" s="5"/>
      <c r="D45" s="5"/>
      <c r="E45" s="15"/>
      <c r="F45" s="15"/>
    </row>
    <row r="46" spans="2:6" ht="15">
      <c r="B46" s="5"/>
      <c r="C46" s="5"/>
      <c r="D46" s="5"/>
      <c r="E46" s="15"/>
      <c r="F46" s="15"/>
    </row>
    <row r="47" spans="2:6" ht="15">
      <c r="B47" s="5"/>
      <c r="C47" s="5"/>
      <c r="D47" s="5"/>
      <c r="E47" s="15"/>
      <c r="F47" s="15"/>
    </row>
    <row r="48" spans="2:6" ht="15">
      <c r="B48" s="5"/>
      <c r="C48" s="5"/>
      <c r="D48" s="5"/>
      <c r="E48" s="15"/>
      <c r="F48" s="15"/>
    </row>
    <row r="49" spans="2:6" ht="15">
      <c r="B49" s="5"/>
      <c r="C49" s="5"/>
      <c r="D49" s="5"/>
      <c r="E49" s="15"/>
      <c r="F49" s="15"/>
    </row>
    <row r="50" spans="2:6" ht="15">
      <c r="B50" s="5"/>
      <c r="C50" s="5"/>
      <c r="D50" s="5"/>
      <c r="E50" s="15"/>
      <c r="F50" s="15"/>
    </row>
    <row r="51" spans="2:6" ht="15">
      <c r="B51" s="5"/>
      <c r="C51" s="5"/>
      <c r="D51" s="5"/>
      <c r="E51" s="15"/>
      <c r="F51" s="15"/>
    </row>
    <row r="52" spans="2:6" ht="15">
      <c r="B52" s="5"/>
      <c r="C52" s="5"/>
      <c r="D52" s="5"/>
      <c r="E52" s="15"/>
      <c r="F52" s="15"/>
    </row>
    <row r="53" spans="2:6" ht="15">
      <c r="B53" s="5"/>
      <c r="C53" s="5"/>
      <c r="D53" s="5"/>
      <c r="E53" s="15"/>
      <c r="F53" s="15"/>
    </row>
    <row r="54" spans="2:6" ht="15">
      <c r="B54" s="5"/>
      <c r="C54" s="5"/>
      <c r="D54" s="5"/>
      <c r="E54" s="15"/>
      <c r="F54" s="15"/>
    </row>
    <row r="55" spans="2:6" ht="15">
      <c r="B55" s="5"/>
      <c r="C55" s="5"/>
      <c r="D55" s="5"/>
      <c r="E55" s="15"/>
      <c r="F55" s="15"/>
    </row>
    <row r="56" spans="2:6" ht="15">
      <c r="B56" s="5"/>
      <c r="C56" s="5"/>
      <c r="D56" s="5"/>
      <c r="E56" s="15"/>
      <c r="F56" s="15"/>
    </row>
    <row r="57" spans="2:6" ht="15">
      <c r="B57" s="5"/>
      <c r="C57" s="5"/>
      <c r="D57" s="5"/>
      <c r="E57" s="15"/>
      <c r="F57" s="15"/>
    </row>
    <row r="58" spans="2:6" ht="15">
      <c r="B58" s="5"/>
      <c r="C58" s="5"/>
      <c r="D58" s="5"/>
      <c r="E58" s="15"/>
      <c r="F58" s="15"/>
    </row>
    <row r="59" spans="2:6" ht="15">
      <c r="B59" s="5"/>
      <c r="C59" s="5"/>
      <c r="D59" s="5"/>
      <c r="E59" s="15"/>
      <c r="F59" s="15"/>
    </row>
    <row r="60" spans="2:6" ht="15">
      <c r="B60" s="5"/>
      <c r="C60" s="5"/>
      <c r="D60" s="5"/>
      <c r="E60" s="15"/>
      <c r="F60" s="15"/>
    </row>
    <row r="61" spans="2:6" ht="15">
      <c r="B61" s="5"/>
      <c r="C61" s="5"/>
      <c r="D61" s="5"/>
      <c r="E61" s="15"/>
      <c r="F61" s="15"/>
    </row>
    <row r="62" spans="2:6" ht="15">
      <c r="B62" s="5"/>
      <c r="C62" s="5"/>
      <c r="D62" s="5"/>
      <c r="E62" s="15"/>
      <c r="F62" s="15"/>
    </row>
    <row r="63" spans="2:6" ht="15">
      <c r="B63" s="5"/>
      <c r="C63" s="5"/>
      <c r="D63" s="5"/>
      <c r="E63" s="15"/>
      <c r="F63" s="15"/>
    </row>
    <row r="64" spans="2:6" ht="15">
      <c r="B64" s="5"/>
      <c r="C64" s="5"/>
      <c r="D64" s="5"/>
      <c r="E64" s="15"/>
      <c r="F64" s="15"/>
    </row>
    <row r="65" spans="2:6" ht="15">
      <c r="B65" s="5"/>
      <c r="C65" s="5"/>
      <c r="D65" s="5"/>
      <c r="E65" s="15"/>
      <c r="F65" s="15"/>
    </row>
    <row r="66" spans="2:6" ht="15">
      <c r="B66" s="5"/>
      <c r="C66" s="5"/>
      <c r="D66" s="5"/>
      <c r="E66" s="15"/>
      <c r="F66" s="15"/>
    </row>
    <row r="67" spans="2:6" ht="15">
      <c r="B67" s="5"/>
      <c r="C67" s="5"/>
      <c r="D67" s="5"/>
      <c r="E67" s="15"/>
      <c r="F67" s="15"/>
    </row>
    <row r="68" spans="2:6" ht="15">
      <c r="B68" s="5"/>
      <c r="C68" s="5"/>
      <c r="D68" s="5"/>
      <c r="E68" s="15"/>
      <c r="F68" s="15"/>
    </row>
    <row r="69" spans="2:6" ht="15">
      <c r="B69" s="5"/>
      <c r="C69" s="5"/>
      <c r="D69" s="5"/>
      <c r="E69" s="15"/>
      <c r="F69" s="15"/>
    </row>
    <row r="70" spans="2:6" ht="15">
      <c r="B70" s="5"/>
      <c r="C70" s="5"/>
      <c r="D70" s="5"/>
      <c r="E70" s="15"/>
      <c r="F70" s="15"/>
    </row>
    <row r="71" spans="2:6" ht="15">
      <c r="B71" s="5"/>
      <c r="C71" s="5"/>
      <c r="D71" s="5"/>
      <c r="E71" s="15"/>
      <c r="F71" s="15"/>
    </row>
    <row r="72" spans="2:6" ht="15">
      <c r="B72" s="5"/>
      <c r="C72" s="5"/>
      <c r="D72" s="5"/>
      <c r="E72" s="15"/>
      <c r="F72" s="15"/>
    </row>
    <row r="73" spans="2:6" ht="15">
      <c r="B73" s="5"/>
      <c r="C73" s="5"/>
      <c r="D73" s="5"/>
      <c r="E73" s="15"/>
      <c r="F73" s="15"/>
    </row>
    <row r="74" spans="2:6" ht="15">
      <c r="B74" s="5"/>
      <c r="C74" s="5"/>
      <c r="D74" s="5"/>
      <c r="E74" s="15"/>
      <c r="F74" s="15"/>
    </row>
    <row r="75" spans="2:6" ht="15">
      <c r="B75" s="5"/>
      <c r="C75" s="5"/>
      <c r="D75" s="5"/>
      <c r="E75" s="15"/>
      <c r="F75" s="15"/>
    </row>
    <row r="76" spans="2:6" ht="15">
      <c r="B76" s="5"/>
      <c r="C76" s="5"/>
      <c r="D76" s="5"/>
      <c r="E76" s="15"/>
      <c r="F76" s="15"/>
    </row>
    <row r="77" spans="2:6" ht="15">
      <c r="B77" s="5"/>
      <c r="C77" s="5"/>
      <c r="D77" s="5"/>
      <c r="E77" s="15"/>
      <c r="F77" s="15"/>
    </row>
    <row r="78" spans="2:6" ht="15">
      <c r="B78" s="5"/>
      <c r="C78" s="5"/>
      <c r="D78" s="5"/>
      <c r="E78" s="15"/>
      <c r="F78" s="15"/>
    </row>
    <row r="79" spans="2:6" ht="15">
      <c r="B79" s="5"/>
      <c r="C79" s="5"/>
      <c r="D79" s="5"/>
      <c r="E79" s="15"/>
      <c r="F79" s="15"/>
    </row>
    <row r="80" spans="2:6" ht="15">
      <c r="B80" s="5"/>
      <c r="C80" s="5"/>
      <c r="D80" s="5"/>
      <c r="E80" s="15"/>
      <c r="F80" s="15"/>
    </row>
    <row r="81" spans="2:6" ht="15">
      <c r="B81" s="5"/>
      <c r="C81" s="5"/>
      <c r="D81" s="5"/>
      <c r="E81" s="15"/>
      <c r="F81" s="15"/>
    </row>
    <row r="82" spans="2:6" ht="15">
      <c r="B82" s="5"/>
      <c r="C82" s="5"/>
      <c r="D82" s="5"/>
      <c r="E82" s="15"/>
      <c r="F82" s="15"/>
    </row>
    <row r="83" spans="2:6" ht="15">
      <c r="B83" s="5"/>
      <c r="C83" s="5"/>
      <c r="D83" s="5"/>
      <c r="E83" s="15"/>
      <c r="F83" s="15"/>
    </row>
    <row r="84" spans="2:6" ht="15">
      <c r="B84" s="5"/>
      <c r="C84" s="5"/>
      <c r="D84" s="5"/>
      <c r="E84" s="15"/>
      <c r="F84" s="15"/>
    </row>
    <row r="85" spans="2:6" ht="15">
      <c r="B85" s="5"/>
      <c r="C85" s="5"/>
      <c r="D85" s="5"/>
      <c r="E85" s="15"/>
      <c r="F85" s="15"/>
    </row>
    <row r="86" spans="2:6" ht="15">
      <c r="B86" s="5"/>
      <c r="C86" s="5"/>
      <c r="D86" s="5"/>
      <c r="E86" s="15"/>
      <c r="F86" s="15"/>
    </row>
    <row r="87" spans="2:6" ht="15">
      <c r="B87" s="5"/>
      <c r="C87" s="5"/>
      <c r="D87" s="5"/>
      <c r="E87" s="15"/>
      <c r="F87" s="15"/>
    </row>
    <row r="88" spans="2:6" ht="15">
      <c r="B88" s="5"/>
      <c r="C88" s="5"/>
      <c r="D88" s="5"/>
      <c r="E88" s="15"/>
      <c r="F88" s="15"/>
    </row>
    <row r="89" spans="2:6" ht="15">
      <c r="B89" s="5"/>
      <c r="C89" s="5"/>
      <c r="D89" s="5"/>
      <c r="E89" s="15"/>
      <c r="F89" s="15"/>
    </row>
    <row r="90" spans="2:6" ht="15">
      <c r="B90" s="5"/>
      <c r="C90" s="5"/>
      <c r="D90" s="5"/>
      <c r="E90" s="15"/>
      <c r="F90" s="15"/>
    </row>
    <row r="91" spans="2:6" ht="15">
      <c r="B91" s="5"/>
      <c r="C91" s="5"/>
      <c r="D91" s="5"/>
      <c r="E91" s="15"/>
      <c r="F91" s="15"/>
    </row>
    <row r="92" spans="2:6" ht="15">
      <c r="B92" s="5"/>
      <c r="C92" s="5"/>
      <c r="D92" s="5"/>
      <c r="E92" s="15"/>
      <c r="F92" s="15"/>
    </row>
    <row r="93" spans="2:6" ht="15">
      <c r="B93" s="5"/>
      <c r="C93" s="5"/>
      <c r="D93" s="5"/>
      <c r="E93" s="15"/>
      <c r="F93" s="15"/>
    </row>
    <row r="94" spans="2:6" ht="15">
      <c r="B94" s="5"/>
      <c r="C94" s="5"/>
      <c r="D94" s="5"/>
      <c r="E94" s="15"/>
      <c r="F94" s="15"/>
    </row>
    <row r="95" spans="2:6" ht="15">
      <c r="B95" s="5"/>
      <c r="C95" s="5"/>
      <c r="D95" s="5"/>
      <c r="E95" s="15"/>
      <c r="F95" s="15"/>
    </row>
    <row r="96" spans="2:6" ht="15">
      <c r="B96" s="5"/>
      <c r="C96" s="5"/>
      <c r="D96" s="5"/>
      <c r="E96" s="15"/>
      <c r="F96" s="15"/>
    </row>
    <row r="97" spans="2:6" ht="15">
      <c r="B97" s="5"/>
      <c r="C97" s="5"/>
      <c r="D97" s="5"/>
      <c r="E97" s="15"/>
      <c r="F97" s="15"/>
    </row>
    <row r="98" spans="2:6" ht="15">
      <c r="B98" s="5"/>
      <c r="C98" s="5"/>
      <c r="D98" s="5"/>
      <c r="E98" s="15"/>
      <c r="F98" s="15"/>
    </row>
    <row r="99" spans="2:6" ht="15">
      <c r="B99" s="5"/>
      <c r="C99" s="5"/>
      <c r="D99" s="5"/>
      <c r="E99" s="15"/>
      <c r="F99" s="15"/>
    </row>
    <row r="100" spans="2:6" ht="15">
      <c r="B100" s="5"/>
      <c r="C100" s="5"/>
      <c r="D100" s="5"/>
      <c r="E100" s="15"/>
      <c r="F100" s="15"/>
    </row>
    <row r="101" spans="2:6" ht="15">
      <c r="B101" s="5"/>
      <c r="C101" s="5"/>
      <c r="D101" s="5"/>
      <c r="E101" s="15"/>
      <c r="F101" s="15"/>
    </row>
    <row r="102" spans="2:6" ht="15">
      <c r="B102" s="5"/>
      <c r="C102" s="5"/>
      <c r="D102" s="5"/>
      <c r="E102" s="15"/>
      <c r="F102" s="15"/>
    </row>
    <row r="103" spans="2:6" ht="15">
      <c r="B103" s="5"/>
      <c r="C103" s="5"/>
      <c r="D103" s="5"/>
      <c r="E103" s="15"/>
      <c r="F103" s="15"/>
    </row>
    <row r="104" spans="2:6" ht="15">
      <c r="B104" s="5"/>
      <c r="C104" s="5"/>
      <c r="D104" s="5"/>
      <c r="E104" s="15"/>
      <c r="F104" s="15"/>
    </row>
    <row r="105" spans="2:6" ht="15">
      <c r="B105" s="5"/>
      <c r="C105" s="5"/>
      <c r="D105" s="5"/>
      <c r="E105" s="15"/>
      <c r="F105" s="15"/>
    </row>
    <row r="106" spans="2:6" ht="15">
      <c r="B106" s="5"/>
      <c r="C106" s="5"/>
      <c r="D106" s="5"/>
      <c r="E106" s="15"/>
      <c r="F106" s="15"/>
    </row>
    <row r="107" spans="2:6" ht="15">
      <c r="B107" s="5"/>
      <c r="C107" s="5"/>
      <c r="D107" s="5"/>
      <c r="E107" s="15"/>
      <c r="F107" s="15"/>
    </row>
    <row r="108" spans="2:6" ht="15">
      <c r="B108" s="5"/>
      <c r="C108" s="5"/>
      <c r="D108" s="5"/>
      <c r="E108" s="15"/>
      <c r="F108" s="15"/>
    </row>
    <row r="109" spans="2:6" ht="15">
      <c r="B109" s="5"/>
      <c r="C109" s="5"/>
      <c r="D109" s="5"/>
      <c r="E109" s="15"/>
      <c r="F109" s="15"/>
    </row>
    <row r="110" spans="2:6" ht="15">
      <c r="B110" s="5"/>
      <c r="C110" s="5"/>
      <c r="D110" s="5"/>
      <c r="E110" s="15"/>
      <c r="F110" s="15"/>
    </row>
    <row r="111" spans="2:6" ht="15">
      <c r="B111" s="5"/>
      <c r="C111" s="5"/>
      <c r="D111" s="5"/>
      <c r="E111" s="15"/>
      <c r="F111" s="15"/>
    </row>
    <row r="112" spans="2:6" ht="15">
      <c r="B112" s="5"/>
      <c r="C112" s="5"/>
      <c r="D112" s="5"/>
      <c r="E112" s="15"/>
      <c r="F112" s="15"/>
    </row>
    <row r="113" spans="2:6" ht="15">
      <c r="B113" s="5"/>
      <c r="C113" s="5"/>
      <c r="D113" s="5"/>
      <c r="E113" s="15"/>
      <c r="F113" s="15"/>
    </row>
    <row r="114" spans="2:6" ht="15">
      <c r="B114" s="5"/>
      <c r="C114" s="5"/>
      <c r="D114" s="5"/>
      <c r="E114" s="15"/>
      <c r="F114" s="15"/>
    </row>
    <row r="115" spans="2:6" ht="15">
      <c r="B115" s="5"/>
      <c r="C115" s="5"/>
      <c r="D115" s="5"/>
      <c r="E115" s="15"/>
      <c r="F115" s="15"/>
    </row>
    <row r="116" spans="2:6" ht="15">
      <c r="B116" s="5"/>
      <c r="C116" s="5"/>
      <c r="D116" s="5"/>
      <c r="E116" s="15"/>
      <c r="F116" s="15"/>
    </row>
    <row r="117" spans="2:6" ht="15">
      <c r="B117" s="5"/>
      <c r="C117" s="5"/>
      <c r="D117" s="5"/>
      <c r="E117" s="15"/>
      <c r="F117" s="15"/>
    </row>
    <row r="118" spans="2:6" ht="15">
      <c r="B118" s="5"/>
      <c r="C118" s="5"/>
      <c r="D118" s="5"/>
      <c r="E118" s="15"/>
      <c r="F118" s="15"/>
    </row>
    <row r="119" spans="2:6" ht="15">
      <c r="B119" s="5"/>
      <c r="C119" s="5"/>
      <c r="D119" s="5"/>
      <c r="E119" s="15"/>
      <c r="F119" s="15"/>
    </row>
    <row r="120" spans="2:6" ht="15">
      <c r="B120" s="5"/>
      <c r="C120" s="5"/>
      <c r="D120" s="5"/>
      <c r="E120" s="15"/>
      <c r="F120" s="15"/>
    </row>
    <row r="121" spans="2:6" ht="15">
      <c r="B121" s="5"/>
      <c r="C121" s="5"/>
      <c r="D121" s="5"/>
      <c r="E121" s="15"/>
      <c r="F121" s="15"/>
    </row>
    <row r="122" spans="2:6" ht="15">
      <c r="B122" s="5"/>
      <c r="C122" s="5"/>
      <c r="D122" s="5"/>
      <c r="E122" s="15"/>
      <c r="F122" s="15"/>
    </row>
    <row r="123" spans="2:6" ht="15">
      <c r="B123" s="5"/>
      <c r="C123" s="5"/>
      <c r="D123" s="5"/>
      <c r="E123" s="15"/>
      <c r="F123" s="15"/>
    </row>
    <row r="124" spans="2:6" ht="15">
      <c r="B124" s="5"/>
      <c r="C124" s="5"/>
      <c r="D124" s="5"/>
      <c r="E124" s="15"/>
      <c r="F124" s="15"/>
    </row>
    <row r="125" spans="2:6" ht="15">
      <c r="B125" s="5"/>
      <c r="C125" s="5"/>
      <c r="D125" s="5"/>
      <c r="E125" s="15"/>
      <c r="F125" s="15"/>
    </row>
    <row r="126" spans="2:6" ht="15">
      <c r="B126" s="5"/>
      <c r="C126" s="5"/>
      <c r="D126" s="5"/>
      <c r="E126" s="15"/>
      <c r="F126" s="15"/>
    </row>
    <row r="127" spans="2:6" ht="15">
      <c r="B127" s="5"/>
      <c r="C127" s="5"/>
      <c r="D127" s="5"/>
      <c r="E127" s="15"/>
      <c r="F127" s="15"/>
    </row>
    <row r="128" spans="2:6" ht="15">
      <c r="B128" s="5"/>
      <c r="C128" s="5"/>
      <c r="D128" s="5"/>
      <c r="E128" s="15"/>
      <c r="F128" s="15"/>
    </row>
    <row r="129" spans="2:6" ht="15">
      <c r="B129" s="5"/>
      <c r="C129" s="5"/>
      <c r="D129" s="5"/>
      <c r="E129" s="15"/>
      <c r="F129" s="15"/>
    </row>
    <row r="130" spans="2:6" ht="15">
      <c r="B130" s="5"/>
      <c r="C130" s="5"/>
      <c r="D130" s="5"/>
      <c r="E130" s="15"/>
      <c r="F130" s="15"/>
    </row>
    <row r="131" spans="2:6" ht="15">
      <c r="B131" s="5"/>
      <c r="C131" s="5"/>
      <c r="D131" s="5"/>
      <c r="E131" s="15"/>
      <c r="F131" s="15"/>
    </row>
    <row r="132" spans="2:6" ht="15">
      <c r="B132" s="5"/>
      <c r="C132" s="5"/>
      <c r="D132" s="5"/>
      <c r="E132" s="15"/>
      <c r="F132" s="15"/>
    </row>
    <row r="133" spans="2:6" ht="15">
      <c r="B133" s="5"/>
      <c r="C133" s="5"/>
      <c r="D133" s="5"/>
      <c r="E133" s="15"/>
      <c r="F133" s="15"/>
    </row>
    <row r="134" spans="2:6" ht="15">
      <c r="B134" s="5"/>
      <c r="C134" s="5"/>
      <c r="D134" s="5"/>
      <c r="E134" s="15"/>
      <c r="F134" s="15"/>
    </row>
    <row r="135" spans="2:6" ht="15">
      <c r="B135" s="5"/>
      <c r="C135" s="5"/>
      <c r="D135" s="5"/>
      <c r="E135" s="15"/>
      <c r="F135" s="15"/>
    </row>
    <row r="136" spans="2:6" ht="15">
      <c r="B136" s="5"/>
      <c r="C136" s="5"/>
      <c r="D136" s="5"/>
      <c r="E136" s="15"/>
      <c r="F136" s="15"/>
    </row>
    <row r="137" spans="2:6" ht="15">
      <c r="B137" s="5"/>
      <c r="C137" s="5"/>
      <c r="D137" s="5"/>
      <c r="E137" s="15"/>
      <c r="F137" s="15"/>
    </row>
    <row r="138" spans="2:6" ht="15">
      <c r="B138" s="5"/>
      <c r="C138" s="5"/>
      <c r="D138" s="5"/>
      <c r="E138" s="15"/>
      <c r="F138" s="15"/>
    </row>
    <row r="139" spans="2:6" ht="15">
      <c r="B139" s="5"/>
      <c r="C139" s="5"/>
      <c r="D139" s="5"/>
      <c r="E139" s="15"/>
      <c r="F139" s="15"/>
    </row>
    <row r="140" spans="2:6" ht="15">
      <c r="B140" s="5"/>
      <c r="C140" s="5"/>
      <c r="D140" s="5"/>
      <c r="E140" s="15"/>
      <c r="F140" s="15"/>
    </row>
  </sheetData>
  <sheetProtection/>
  <mergeCells count="5">
    <mergeCell ref="D1:F1"/>
    <mergeCell ref="B39:D40"/>
    <mergeCell ref="B41:D41"/>
    <mergeCell ref="B37:D38"/>
    <mergeCell ref="A2:F2"/>
  </mergeCells>
  <printOptions verticalCentered="1"/>
  <pageMargins left="0.89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25"/>
  <sheetViews>
    <sheetView view="pageBreakPreview" zoomScale="130" zoomScaleSheetLayoutView="130" zoomScalePageLayoutView="0" workbookViewId="0" topLeftCell="A1">
      <selection activeCell="F19" sqref="F19"/>
    </sheetView>
  </sheetViews>
  <sheetFormatPr defaultColWidth="9.00390625" defaultRowHeight="12.75"/>
  <cols>
    <col min="1" max="1" width="52.875" style="18" customWidth="1"/>
    <col min="2" max="2" width="9.125" style="19" customWidth="1"/>
    <col min="3" max="3" width="8.375" style="19" customWidth="1"/>
    <col min="4" max="4" width="11.00390625" style="19" customWidth="1"/>
    <col min="5" max="5" width="9.625" style="19" customWidth="1"/>
    <col min="6" max="6" width="12.875" style="4" customWidth="1"/>
    <col min="7" max="16384" width="9.125" style="4" customWidth="1"/>
  </cols>
  <sheetData>
    <row r="1" spans="3:6" ht="76.5" customHeight="1">
      <c r="C1" s="11"/>
      <c r="D1" s="80" t="s">
        <v>148</v>
      </c>
      <c r="E1" s="80"/>
      <c r="F1" s="80"/>
    </row>
    <row r="2" spans="1:7" s="3" customFormat="1" ht="51" customHeight="1">
      <c r="A2" s="86" t="s">
        <v>128</v>
      </c>
      <c r="B2" s="86"/>
      <c r="C2" s="86"/>
      <c r="D2" s="86"/>
      <c r="E2" s="86"/>
      <c r="F2" s="86"/>
      <c r="G2" s="58"/>
    </row>
    <row r="3" s="3" customFormat="1" ht="12.75">
      <c r="F3" s="3" t="s">
        <v>4</v>
      </c>
    </row>
    <row r="4" spans="1:6" s="3" customFormat="1" ht="12.75">
      <c r="A4" s="87" t="s">
        <v>9</v>
      </c>
      <c r="B4" s="87" t="s">
        <v>5</v>
      </c>
      <c r="C4" s="87" t="s">
        <v>6</v>
      </c>
      <c r="D4" s="89" t="s">
        <v>129</v>
      </c>
      <c r="E4" s="90"/>
      <c r="F4" s="91"/>
    </row>
    <row r="5" spans="1:6" s="24" customFormat="1" ht="35.25" customHeight="1">
      <c r="A5" s="88"/>
      <c r="B5" s="88"/>
      <c r="C5" s="88"/>
      <c r="D5" s="43" t="s">
        <v>90</v>
      </c>
      <c r="E5" s="43" t="s">
        <v>48</v>
      </c>
      <c r="F5" s="43" t="s">
        <v>91</v>
      </c>
    </row>
    <row r="6" spans="1:6" s="24" customFormat="1" ht="12.75">
      <c r="A6" s="44">
        <v>1</v>
      </c>
      <c r="B6" s="44">
        <v>2</v>
      </c>
      <c r="C6" s="44">
        <v>3</v>
      </c>
      <c r="D6" s="44"/>
      <c r="E6" s="44">
        <v>4</v>
      </c>
      <c r="F6" s="44">
        <v>5</v>
      </c>
    </row>
    <row r="7" spans="1:6" s="25" customFormat="1" ht="12.75">
      <c r="A7" s="45" t="s">
        <v>11</v>
      </c>
      <c r="B7" s="46" t="s">
        <v>12</v>
      </c>
      <c r="C7" s="46" t="s">
        <v>13</v>
      </c>
      <c r="D7" s="39">
        <f>D8+D9+D10</f>
        <v>1794.32</v>
      </c>
      <c r="E7" s="39">
        <f>F7-D7</f>
        <v>3</v>
      </c>
      <c r="F7" s="39">
        <f>F8+F9+F10</f>
        <v>1797.32</v>
      </c>
    </row>
    <row r="8" spans="1:6" s="26" customFormat="1" ht="12.75">
      <c r="A8" s="47" t="s">
        <v>49</v>
      </c>
      <c r="B8" s="48" t="s">
        <v>12</v>
      </c>
      <c r="C8" s="48" t="s">
        <v>14</v>
      </c>
      <c r="D8" s="49">
        <v>317.27</v>
      </c>
      <c r="E8" s="39"/>
      <c r="F8" s="13">
        <v>317.27</v>
      </c>
    </row>
    <row r="9" spans="1:6" s="20" customFormat="1" ht="12.75">
      <c r="A9" s="47" t="s">
        <v>16</v>
      </c>
      <c r="B9" s="48" t="s">
        <v>12</v>
      </c>
      <c r="C9" s="48" t="s">
        <v>17</v>
      </c>
      <c r="D9" s="49">
        <v>1467.05</v>
      </c>
      <c r="E9" s="13">
        <f>F9-D9</f>
        <v>3</v>
      </c>
      <c r="F9" s="50">
        <v>1470.05</v>
      </c>
    </row>
    <row r="10" spans="1:6" s="20" customFormat="1" ht="12.75">
      <c r="A10" s="47" t="s">
        <v>97</v>
      </c>
      <c r="B10" s="48" t="s">
        <v>12</v>
      </c>
      <c r="C10" s="48" t="s">
        <v>117</v>
      </c>
      <c r="D10" s="49">
        <v>10</v>
      </c>
      <c r="E10" s="39"/>
      <c r="F10" s="50">
        <v>10</v>
      </c>
    </row>
    <row r="11" spans="1:6" s="20" customFormat="1" ht="12.75">
      <c r="A11" s="45" t="s">
        <v>19</v>
      </c>
      <c r="B11" s="46" t="s">
        <v>14</v>
      </c>
      <c r="C11" s="46" t="s">
        <v>13</v>
      </c>
      <c r="D11" s="39">
        <f>D12</f>
        <v>134.4</v>
      </c>
      <c r="E11" s="39">
        <f>F11-D11</f>
        <v>-4.800000000000011</v>
      </c>
      <c r="F11" s="39">
        <f>F12</f>
        <v>129.6</v>
      </c>
    </row>
    <row r="12" spans="1:6" s="27" customFormat="1" ht="15" customHeight="1">
      <c r="A12" s="47" t="s">
        <v>50</v>
      </c>
      <c r="B12" s="48" t="s">
        <v>14</v>
      </c>
      <c r="C12" s="48" t="s">
        <v>15</v>
      </c>
      <c r="D12" s="49">
        <v>134.4</v>
      </c>
      <c r="E12" s="13">
        <f>F12-D12</f>
        <v>-4.800000000000011</v>
      </c>
      <c r="F12" s="13">
        <v>129.6</v>
      </c>
    </row>
    <row r="13" spans="1:6" ht="12.75">
      <c r="A13" s="45" t="s">
        <v>22</v>
      </c>
      <c r="B13" s="46" t="s">
        <v>20</v>
      </c>
      <c r="C13" s="46" t="s">
        <v>13</v>
      </c>
      <c r="D13" s="39">
        <f>D14+D15</f>
        <v>919.08</v>
      </c>
      <c r="E13" s="13"/>
      <c r="F13" s="39">
        <f>F14+F15</f>
        <v>919.08</v>
      </c>
    </row>
    <row r="14" spans="1:6" s="21" customFormat="1" ht="12.75">
      <c r="A14" s="51" t="s">
        <v>61</v>
      </c>
      <c r="B14" s="48" t="s">
        <v>20</v>
      </c>
      <c r="C14" s="48" t="s">
        <v>14</v>
      </c>
      <c r="D14" s="49">
        <v>113</v>
      </c>
      <c r="E14" s="13"/>
      <c r="F14" s="13">
        <v>113</v>
      </c>
    </row>
    <row r="15" spans="1:6" ht="14.25" customHeight="1">
      <c r="A15" s="51" t="s">
        <v>62</v>
      </c>
      <c r="B15" s="48" t="s">
        <v>20</v>
      </c>
      <c r="C15" s="48" t="s">
        <v>20</v>
      </c>
      <c r="D15" s="49">
        <v>806.08</v>
      </c>
      <c r="E15" s="13"/>
      <c r="F15" s="50">
        <v>806.08</v>
      </c>
    </row>
    <row r="16" spans="1:6" s="8" customFormat="1" ht="12.75">
      <c r="A16" s="45" t="s">
        <v>23</v>
      </c>
      <c r="B16" s="46" t="s">
        <v>18</v>
      </c>
      <c r="C16" s="46" t="s">
        <v>13</v>
      </c>
      <c r="D16" s="39">
        <f>D17</f>
        <v>94.01</v>
      </c>
      <c r="E16" s="13"/>
      <c r="F16" s="39">
        <f>F17</f>
        <v>94.01</v>
      </c>
    </row>
    <row r="17" spans="1:6" ht="15" customHeight="1">
      <c r="A17" s="51" t="s">
        <v>42</v>
      </c>
      <c r="B17" s="48" t="s">
        <v>18</v>
      </c>
      <c r="C17" s="48" t="s">
        <v>18</v>
      </c>
      <c r="D17" s="49">
        <v>94.01</v>
      </c>
      <c r="E17" s="13"/>
      <c r="F17" s="50">
        <v>94.01</v>
      </c>
    </row>
    <row r="18" spans="1:6" s="8" customFormat="1" ht="25.5">
      <c r="A18" s="74" t="s">
        <v>24</v>
      </c>
      <c r="B18" s="46" t="s">
        <v>21</v>
      </c>
      <c r="C18" s="46" t="s">
        <v>13</v>
      </c>
      <c r="D18" s="39">
        <f>D19</f>
        <v>2097.49</v>
      </c>
      <c r="E18" s="39">
        <f>F18-D18</f>
        <v>-3</v>
      </c>
      <c r="F18" s="39">
        <f>F19</f>
        <v>2094.49</v>
      </c>
    </row>
    <row r="19" spans="1:6" ht="12.75">
      <c r="A19" s="51" t="s">
        <v>25</v>
      </c>
      <c r="B19" s="48" t="s">
        <v>21</v>
      </c>
      <c r="C19" s="48" t="s">
        <v>12</v>
      </c>
      <c r="D19" s="49">
        <v>2097.49</v>
      </c>
      <c r="E19" s="13">
        <f>F19-D19</f>
        <v>-3</v>
      </c>
      <c r="F19" s="50">
        <v>2094.49</v>
      </c>
    </row>
    <row r="20" spans="1:6" ht="12.75">
      <c r="A20" s="56" t="s">
        <v>116</v>
      </c>
      <c r="B20" s="68" t="s">
        <v>117</v>
      </c>
      <c r="C20" s="68" t="s">
        <v>13</v>
      </c>
      <c r="D20" s="69">
        <f>D21</f>
        <v>124</v>
      </c>
      <c r="E20" s="13"/>
      <c r="F20" s="70">
        <f>F21</f>
        <v>124</v>
      </c>
    </row>
    <row r="21" spans="1:6" ht="12.75">
      <c r="A21" s="51" t="s">
        <v>118</v>
      </c>
      <c r="B21" s="48" t="s">
        <v>117</v>
      </c>
      <c r="C21" s="48" t="s">
        <v>12</v>
      </c>
      <c r="D21" s="49">
        <v>124</v>
      </c>
      <c r="E21" s="13"/>
      <c r="F21" s="50">
        <v>124</v>
      </c>
    </row>
    <row r="22" spans="1:6" s="8" customFormat="1" ht="12.75">
      <c r="A22" s="45" t="s">
        <v>26</v>
      </c>
      <c r="B22" s="46"/>
      <c r="C22" s="46"/>
      <c r="D22" s="39">
        <f>D7+D11+D13+D16+D18+D20</f>
        <v>5163.3</v>
      </c>
      <c r="E22" s="39">
        <f>F22-D22</f>
        <v>-4.800000000000182</v>
      </c>
      <c r="F22" s="39">
        <f>F7+F11+F13+F16+F18+F20</f>
        <v>5158.5</v>
      </c>
    </row>
    <row r="23" ht="12.75">
      <c r="F23" s="22"/>
    </row>
    <row r="25" ht="12.75">
      <c r="D25" s="41"/>
    </row>
  </sheetData>
  <sheetProtection/>
  <mergeCells count="6">
    <mergeCell ref="A2:F2"/>
    <mergeCell ref="D1:F1"/>
    <mergeCell ref="A4:A5"/>
    <mergeCell ref="B4:B5"/>
    <mergeCell ref="C4:C5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L49"/>
  <sheetViews>
    <sheetView tabSelected="1" view="pageBreakPreview" zoomScaleSheetLayoutView="100" zoomScalePageLayoutView="0" workbookViewId="0" topLeftCell="A1">
      <selection activeCell="E42" sqref="E4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9" customWidth="1"/>
    <col min="10" max="10" width="16.25390625" style="0" customWidth="1"/>
  </cols>
  <sheetData>
    <row r="1" spans="1:11" ht="68.25" customHeight="1">
      <c r="A1" s="92"/>
      <c r="B1" s="92"/>
      <c r="C1" s="92"/>
      <c r="D1" s="92"/>
      <c r="E1" s="92"/>
      <c r="F1" s="80" t="s">
        <v>149</v>
      </c>
      <c r="G1" s="80"/>
      <c r="H1" s="80"/>
      <c r="I1" s="80"/>
      <c r="J1" s="11"/>
      <c r="K1" s="11"/>
    </row>
    <row r="2" spans="1:12" s="1" customFormat="1" ht="83.25" customHeight="1">
      <c r="A2" s="93" t="s">
        <v>130</v>
      </c>
      <c r="B2" s="93"/>
      <c r="C2" s="93"/>
      <c r="D2" s="93"/>
      <c r="E2" s="93"/>
      <c r="F2" s="93"/>
      <c r="G2" s="93"/>
      <c r="H2" s="93"/>
      <c r="I2" s="93"/>
      <c r="J2" s="95"/>
      <c r="K2" s="95"/>
      <c r="L2" s="95"/>
    </row>
    <row r="3" spans="1:9" s="1" customFormat="1" ht="14.25" customHeight="1">
      <c r="A3" s="54"/>
      <c r="B3" s="54"/>
      <c r="C3" s="54"/>
      <c r="D3" s="54"/>
      <c r="E3" s="54"/>
      <c r="F3" s="54"/>
      <c r="G3" s="54"/>
      <c r="H3" s="54"/>
      <c r="I3" s="52" t="s">
        <v>4</v>
      </c>
    </row>
    <row r="4" spans="1:9" s="1" customFormat="1" ht="14.25" customHeight="1">
      <c r="A4" s="94" t="s">
        <v>109</v>
      </c>
      <c r="B4" s="94" t="s">
        <v>10</v>
      </c>
      <c r="C4" s="94" t="s">
        <v>5</v>
      </c>
      <c r="D4" s="94" t="s">
        <v>6</v>
      </c>
      <c r="E4" s="94" t="s">
        <v>7</v>
      </c>
      <c r="F4" s="94" t="s">
        <v>8</v>
      </c>
      <c r="G4" s="96" t="s">
        <v>76</v>
      </c>
      <c r="H4" s="96"/>
      <c r="I4" s="96"/>
    </row>
    <row r="5" spans="1:9" s="7" customFormat="1" ht="39.75" customHeight="1">
      <c r="A5" s="94"/>
      <c r="B5" s="94"/>
      <c r="C5" s="94"/>
      <c r="D5" s="94"/>
      <c r="E5" s="94"/>
      <c r="F5" s="94"/>
      <c r="G5" s="44" t="s">
        <v>88</v>
      </c>
      <c r="H5" s="44" t="s">
        <v>93</v>
      </c>
      <c r="I5" s="12" t="s">
        <v>92</v>
      </c>
    </row>
    <row r="6" spans="1:9" s="7" customFormat="1" ht="12.75" customHeight="1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6">
        <v>7</v>
      </c>
      <c r="H6" s="44">
        <v>8</v>
      </c>
      <c r="I6" s="53">
        <v>9</v>
      </c>
    </row>
    <row r="7" spans="1:10" ht="14.25" customHeight="1">
      <c r="A7" s="55" t="s">
        <v>27</v>
      </c>
      <c r="B7" s="46" t="s">
        <v>75</v>
      </c>
      <c r="C7" s="46"/>
      <c r="D7" s="46"/>
      <c r="E7" s="46"/>
      <c r="F7" s="46"/>
      <c r="G7" s="39">
        <f>G8+G14+G16</f>
        <v>1794.32</v>
      </c>
      <c r="H7" s="39">
        <f>I7-G7</f>
        <v>3</v>
      </c>
      <c r="I7" s="39">
        <f>I8+I14+I16</f>
        <v>1797.32</v>
      </c>
      <c r="J7" s="40"/>
    </row>
    <row r="8" spans="1:9" ht="12.75">
      <c r="A8" s="56" t="s">
        <v>38</v>
      </c>
      <c r="B8" s="46" t="s">
        <v>75</v>
      </c>
      <c r="C8" s="68" t="s">
        <v>12</v>
      </c>
      <c r="D8" s="68" t="s">
        <v>17</v>
      </c>
      <c r="E8" s="68" t="s">
        <v>51</v>
      </c>
      <c r="F8" s="68" t="s">
        <v>40</v>
      </c>
      <c r="G8" s="39">
        <f>G9+G10+G11+G12+G13</f>
        <v>1467.05</v>
      </c>
      <c r="H8" s="39">
        <f>I8-G8</f>
        <v>3</v>
      </c>
      <c r="I8" s="39">
        <f>I9+I10+I11+I12+I13</f>
        <v>1470.05</v>
      </c>
    </row>
    <row r="9" spans="1:9" ht="17.25" customHeight="1">
      <c r="A9" s="78" t="s">
        <v>131</v>
      </c>
      <c r="B9" s="28" t="s">
        <v>75</v>
      </c>
      <c r="C9" s="48" t="s">
        <v>12</v>
      </c>
      <c r="D9" s="48" t="s">
        <v>17</v>
      </c>
      <c r="E9" s="48" t="s">
        <v>51</v>
      </c>
      <c r="F9" s="48" t="s">
        <v>132</v>
      </c>
      <c r="G9" s="13">
        <v>1217.51</v>
      </c>
      <c r="H9" s="39"/>
      <c r="I9" s="13">
        <v>1217.51</v>
      </c>
    </row>
    <row r="10" spans="1:9" ht="29.25" customHeight="1">
      <c r="A10" s="78" t="s">
        <v>136</v>
      </c>
      <c r="B10" s="28" t="s">
        <v>75</v>
      </c>
      <c r="C10" s="48" t="s">
        <v>12</v>
      </c>
      <c r="D10" s="48" t="s">
        <v>17</v>
      </c>
      <c r="E10" s="48" t="s">
        <v>51</v>
      </c>
      <c r="F10" s="77" t="s">
        <v>135</v>
      </c>
      <c r="G10" s="13">
        <v>71</v>
      </c>
      <c r="H10" s="39"/>
      <c r="I10" s="13">
        <v>71</v>
      </c>
    </row>
    <row r="11" spans="1:9" ht="31.5" customHeight="1">
      <c r="A11" s="78" t="s">
        <v>133</v>
      </c>
      <c r="B11" s="28" t="s">
        <v>75</v>
      </c>
      <c r="C11" s="48" t="s">
        <v>12</v>
      </c>
      <c r="D11" s="48" t="s">
        <v>17</v>
      </c>
      <c r="E11" s="48" t="s">
        <v>51</v>
      </c>
      <c r="F11" s="77" t="s">
        <v>134</v>
      </c>
      <c r="G11" s="13">
        <v>152</v>
      </c>
      <c r="H11" s="13">
        <f>I11-G11</f>
        <v>3</v>
      </c>
      <c r="I11" s="13">
        <v>155</v>
      </c>
    </row>
    <row r="12" spans="1:9" ht="27.75" customHeight="1">
      <c r="A12" s="78" t="s">
        <v>137</v>
      </c>
      <c r="B12" s="28" t="s">
        <v>75</v>
      </c>
      <c r="C12" s="48" t="s">
        <v>12</v>
      </c>
      <c r="D12" s="48" t="s">
        <v>17</v>
      </c>
      <c r="E12" s="48" t="s">
        <v>51</v>
      </c>
      <c r="F12" s="77" t="s">
        <v>138</v>
      </c>
      <c r="G12" s="13">
        <v>19.34</v>
      </c>
      <c r="H12" s="39"/>
      <c r="I12" s="13">
        <v>19.34</v>
      </c>
    </row>
    <row r="13" spans="1:9" ht="19.5" customHeight="1">
      <c r="A13" s="78" t="s">
        <v>140</v>
      </c>
      <c r="B13" s="28" t="s">
        <v>75</v>
      </c>
      <c r="C13" s="48" t="s">
        <v>12</v>
      </c>
      <c r="D13" s="48" t="s">
        <v>17</v>
      </c>
      <c r="E13" s="48" t="s">
        <v>51</v>
      </c>
      <c r="F13" s="77" t="s">
        <v>139</v>
      </c>
      <c r="G13" s="13">
        <v>7.2</v>
      </c>
      <c r="H13" s="39"/>
      <c r="I13" s="13">
        <v>7.2</v>
      </c>
    </row>
    <row r="14" spans="1:9" ht="25.5">
      <c r="A14" s="56" t="s">
        <v>41</v>
      </c>
      <c r="B14" s="46" t="s">
        <v>75</v>
      </c>
      <c r="C14" s="68" t="s">
        <v>12</v>
      </c>
      <c r="D14" s="68" t="s">
        <v>14</v>
      </c>
      <c r="E14" s="68" t="s">
        <v>52</v>
      </c>
      <c r="F14" s="68" t="s">
        <v>40</v>
      </c>
      <c r="G14" s="39">
        <f>G15</f>
        <v>317.27</v>
      </c>
      <c r="H14" s="39"/>
      <c r="I14" s="39">
        <f>I15</f>
        <v>317.27</v>
      </c>
    </row>
    <row r="15" spans="1:9" ht="18.75" customHeight="1">
      <c r="A15" s="78" t="s">
        <v>131</v>
      </c>
      <c r="B15" s="28" t="s">
        <v>75</v>
      </c>
      <c r="C15" s="48" t="s">
        <v>12</v>
      </c>
      <c r="D15" s="48" t="s">
        <v>14</v>
      </c>
      <c r="E15" s="48" t="s">
        <v>52</v>
      </c>
      <c r="F15" s="48" t="s">
        <v>132</v>
      </c>
      <c r="G15" s="13">
        <v>317.27</v>
      </c>
      <c r="H15" s="39"/>
      <c r="I15" s="13">
        <v>317.27</v>
      </c>
    </row>
    <row r="16" spans="1:9" ht="12.75">
      <c r="A16" s="56" t="s">
        <v>53</v>
      </c>
      <c r="B16" s="46" t="s">
        <v>75</v>
      </c>
      <c r="C16" s="68" t="s">
        <v>12</v>
      </c>
      <c r="D16" s="68" t="s">
        <v>117</v>
      </c>
      <c r="E16" s="68" t="s">
        <v>39</v>
      </c>
      <c r="F16" s="68" t="s">
        <v>40</v>
      </c>
      <c r="G16" s="39">
        <f>G17</f>
        <v>10</v>
      </c>
      <c r="H16" s="39"/>
      <c r="I16" s="39">
        <f>I17</f>
        <v>10</v>
      </c>
    </row>
    <row r="17" spans="1:9" ht="12.75">
      <c r="A17" s="78" t="s">
        <v>141</v>
      </c>
      <c r="B17" s="28" t="s">
        <v>75</v>
      </c>
      <c r="C17" s="48" t="s">
        <v>12</v>
      </c>
      <c r="D17" s="48" t="s">
        <v>117</v>
      </c>
      <c r="E17" s="48" t="s">
        <v>96</v>
      </c>
      <c r="F17" s="48" t="s">
        <v>142</v>
      </c>
      <c r="G17" s="13">
        <v>10</v>
      </c>
      <c r="H17" s="39"/>
      <c r="I17" s="13">
        <v>10</v>
      </c>
    </row>
    <row r="18" spans="1:9" ht="12.75">
      <c r="A18" s="45" t="s">
        <v>50</v>
      </c>
      <c r="B18" s="46" t="s">
        <v>75</v>
      </c>
      <c r="C18" s="68" t="s">
        <v>14</v>
      </c>
      <c r="D18" s="68" t="s">
        <v>15</v>
      </c>
      <c r="E18" s="68" t="s">
        <v>39</v>
      </c>
      <c r="F18" s="68" t="s">
        <v>40</v>
      </c>
      <c r="G18" s="39">
        <f>G19+G20</f>
        <v>134.4</v>
      </c>
      <c r="H18" s="39">
        <f>I18-G18</f>
        <v>-4.800000000000011</v>
      </c>
      <c r="I18" s="39">
        <f>I19+I20</f>
        <v>129.6</v>
      </c>
    </row>
    <row r="19" spans="1:9" ht="21" customHeight="1">
      <c r="A19" s="78" t="s">
        <v>131</v>
      </c>
      <c r="B19" s="28" t="s">
        <v>75</v>
      </c>
      <c r="C19" s="48" t="s">
        <v>14</v>
      </c>
      <c r="D19" s="48" t="s">
        <v>15</v>
      </c>
      <c r="E19" s="48" t="s">
        <v>54</v>
      </c>
      <c r="F19" s="48" t="s">
        <v>132</v>
      </c>
      <c r="G19" s="13">
        <v>124.68</v>
      </c>
      <c r="H19" s="13"/>
      <c r="I19" s="13">
        <v>124.68</v>
      </c>
    </row>
    <row r="20" spans="1:9" ht="26.25" customHeight="1">
      <c r="A20" s="78" t="s">
        <v>133</v>
      </c>
      <c r="B20" s="28" t="s">
        <v>75</v>
      </c>
      <c r="C20" s="48" t="s">
        <v>14</v>
      </c>
      <c r="D20" s="48" t="s">
        <v>15</v>
      </c>
      <c r="E20" s="48" t="s">
        <v>54</v>
      </c>
      <c r="F20" s="48" t="s">
        <v>134</v>
      </c>
      <c r="G20" s="13">
        <v>9.72</v>
      </c>
      <c r="H20" s="13">
        <f>I20-G20</f>
        <v>-4.800000000000001</v>
      </c>
      <c r="I20" s="13">
        <v>4.92</v>
      </c>
    </row>
    <row r="21" spans="1:9" ht="12.75">
      <c r="A21" s="56" t="s">
        <v>42</v>
      </c>
      <c r="B21" s="46" t="s">
        <v>75</v>
      </c>
      <c r="C21" s="68" t="s">
        <v>18</v>
      </c>
      <c r="D21" s="68" t="s">
        <v>18</v>
      </c>
      <c r="E21" s="68" t="s">
        <v>39</v>
      </c>
      <c r="F21" s="68" t="s">
        <v>40</v>
      </c>
      <c r="G21" s="39">
        <f>G22</f>
        <v>94.01</v>
      </c>
      <c r="H21" s="39"/>
      <c r="I21" s="39">
        <f>I22</f>
        <v>94.01</v>
      </c>
    </row>
    <row r="22" spans="1:9" ht="25.5">
      <c r="A22" s="51" t="s">
        <v>43</v>
      </c>
      <c r="B22" s="28" t="s">
        <v>75</v>
      </c>
      <c r="C22" s="48" t="s">
        <v>18</v>
      </c>
      <c r="D22" s="48" t="s">
        <v>18</v>
      </c>
      <c r="E22" s="48" t="s">
        <v>83</v>
      </c>
      <c r="F22" s="48" t="s">
        <v>40</v>
      </c>
      <c r="G22" s="13">
        <f>G23+G24</f>
        <v>94.01</v>
      </c>
      <c r="H22" s="13"/>
      <c r="I22" s="13">
        <f>I23+I24</f>
        <v>94.01</v>
      </c>
    </row>
    <row r="23" spans="1:9" ht="20.25" customHeight="1">
      <c r="A23" s="78" t="s">
        <v>131</v>
      </c>
      <c r="B23" s="28" t="s">
        <v>75</v>
      </c>
      <c r="C23" s="48" t="s">
        <v>18</v>
      </c>
      <c r="D23" s="48" t="s">
        <v>18</v>
      </c>
      <c r="E23" s="48" t="s">
        <v>83</v>
      </c>
      <c r="F23" s="48" t="s">
        <v>132</v>
      </c>
      <c r="G23" s="13">
        <v>89.01</v>
      </c>
      <c r="H23" s="13"/>
      <c r="I23" s="13">
        <v>89.01</v>
      </c>
    </row>
    <row r="24" spans="1:9" ht="30" customHeight="1">
      <c r="A24" s="78" t="s">
        <v>133</v>
      </c>
      <c r="B24" s="28" t="s">
        <v>75</v>
      </c>
      <c r="C24" s="48" t="s">
        <v>18</v>
      </c>
      <c r="D24" s="48" t="s">
        <v>18</v>
      </c>
      <c r="E24" s="48" t="s">
        <v>83</v>
      </c>
      <c r="F24" s="48" t="s">
        <v>134</v>
      </c>
      <c r="G24" s="13">
        <v>5</v>
      </c>
      <c r="H24" s="13"/>
      <c r="I24" s="13">
        <v>5</v>
      </c>
    </row>
    <row r="25" spans="1:10" ht="12.75">
      <c r="A25" s="55" t="s">
        <v>55</v>
      </c>
      <c r="B25" s="46" t="s">
        <v>75</v>
      </c>
      <c r="C25" s="46"/>
      <c r="D25" s="46"/>
      <c r="E25" s="46"/>
      <c r="F25" s="46"/>
      <c r="G25" s="39">
        <f>G26+G28</f>
        <v>919.08</v>
      </c>
      <c r="H25" s="39"/>
      <c r="I25" s="39">
        <f>I26+I28</f>
        <v>919.08</v>
      </c>
      <c r="J25" s="40"/>
    </row>
    <row r="26" spans="1:10" ht="12.75">
      <c r="A26" s="57" t="s">
        <v>61</v>
      </c>
      <c r="B26" s="46" t="s">
        <v>75</v>
      </c>
      <c r="C26" s="46" t="s">
        <v>20</v>
      </c>
      <c r="D26" s="46" t="s">
        <v>14</v>
      </c>
      <c r="E26" s="46" t="s">
        <v>84</v>
      </c>
      <c r="F26" s="46" t="s">
        <v>40</v>
      </c>
      <c r="G26" s="39">
        <f>G27</f>
        <v>113</v>
      </c>
      <c r="H26" s="39"/>
      <c r="I26" s="39">
        <f>I27</f>
        <v>113</v>
      </c>
      <c r="J26" s="40"/>
    </row>
    <row r="27" spans="1:10" ht="31.5" customHeight="1">
      <c r="A27" s="78" t="s">
        <v>133</v>
      </c>
      <c r="B27" s="28" t="s">
        <v>75</v>
      </c>
      <c r="C27" s="28" t="s">
        <v>20</v>
      </c>
      <c r="D27" s="28" t="s">
        <v>14</v>
      </c>
      <c r="E27" s="28" t="s">
        <v>84</v>
      </c>
      <c r="F27" s="28" t="s">
        <v>134</v>
      </c>
      <c r="G27" s="13">
        <v>113</v>
      </c>
      <c r="H27" s="13"/>
      <c r="I27" s="13">
        <v>113</v>
      </c>
      <c r="J27" s="40"/>
    </row>
    <row r="28" spans="1:9" ht="25.5">
      <c r="A28" s="59" t="s">
        <v>62</v>
      </c>
      <c r="B28" s="46" t="s">
        <v>75</v>
      </c>
      <c r="C28" s="68" t="s">
        <v>20</v>
      </c>
      <c r="D28" s="68" t="s">
        <v>20</v>
      </c>
      <c r="E28" s="68" t="s">
        <v>85</v>
      </c>
      <c r="F28" s="68" t="s">
        <v>40</v>
      </c>
      <c r="G28" s="39">
        <f>G29+G30+G31+G32</f>
        <v>806.08</v>
      </c>
      <c r="H28" s="39"/>
      <c r="I28" s="39">
        <f>I29+I30+I31+I32</f>
        <v>806.08</v>
      </c>
    </row>
    <row r="29" spans="1:9" ht="18" customHeight="1">
      <c r="A29" s="78" t="s">
        <v>131</v>
      </c>
      <c r="B29" s="28" t="s">
        <v>75</v>
      </c>
      <c r="C29" s="48" t="s">
        <v>20</v>
      </c>
      <c r="D29" s="48" t="s">
        <v>20</v>
      </c>
      <c r="E29" s="48" t="s">
        <v>85</v>
      </c>
      <c r="F29" s="48" t="s">
        <v>132</v>
      </c>
      <c r="G29" s="13">
        <v>434.16</v>
      </c>
      <c r="H29" s="13"/>
      <c r="I29" s="13">
        <v>434.16</v>
      </c>
    </row>
    <row r="30" spans="1:9" ht="27.75" customHeight="1">
      <c r="A30" s="78" t="s">
        <v>133</v>
      </c>
      <c r="B30" s="28" t="s">
        <v>75</v>
      </c>
      <c r="C30" s="48" t="s">
        <v>20</v>
      </c>
      <c r="D30" s="48" t="s">
        <v>20</v>
      </c>
      <c r="E30" s="48" t="s">
        <v>85</v>
      </c>
      <c r="F30" s="48" t="s">
        <v>134</v>
      </c>
      <c r="G30" s="13">
        <v>300</v>
      </c>
      <c r="H30" s="13"/>
      <c r="I30" s="13">
        <v>300</v>
      </c>
    </row>
    <row r="31" spans="1:9" ht="29.25" customHeight="1">
      <c r="A31" s="78" t="s">
        <v>137</v>
      </c>
      <c r="B31" s="28" t="s">
        <v>75</v>
      </c>
      <c r="C31" s="48" t="s">
        <v>20</v>
      </c>
      <c r="D31" s="48" t="s">
        <v>20</v>
      </c>
      <c r="E31" s="48" t="s">
        <v>85</v>
      </c>
      <c r="F31" s="48" t="s">
        <v>138</v>
      </c>
      <c r="G31" s="13">
        <v>64.36</v>
      </c>
      <c r="H31" s="13"/>
      <c r="I31" s="13">
        <v>64.36</v>
      </c>
    </row>
    <row r="32" spans="1:9" ht="21" customHeight="1">
      <c r="A32" s="78" t="s">
        <v>140</v>
      </c>
      <c r="B32" s="28" t="s">
        <v>75</v>
      </c>
      <c r="C32" s="48" t="s">
        <v>20</v>
      </c>
      <c r="D32" s="48" t="s">
        <v>20</v>
      </c>
      <c r="E32" s="48" t="s">
        <v>85</v>
      </c>
      <c r="F32" s="48" t="s">
        <v>139</v>
      </c>
      <c r="G32" s="13">
        <v>7.56</v>
      </c>
      <c r="H32" s="13"/>
      <c r="I32" s="13">
        <v>7.56</v>
      </c>
    </row>
    <row r="33" spans="1:9" ht="12.75">
      <c r="A33" s="55" t="s">
        <v>28</v>
      </c>
      <c r="B33" s="46" t="s">
        <v>75</v>
      </c>
      <c r="C33" s="46"/>
      <c r="D33" s="46"/>
      <c r="E33" s="46"/>
      <c r="F33" s="46"/>
      <c r="G33" s="39">
        <f>G34</f>
        <v>1701.68</v>
      </c>
      <c r="H33" s="39"/>
      <c r="I33" s="39">
        <f>I34</f>
        <v>1701.68</v>
      </c>
    </row>
    <row r="34" spans="1:9" ht="12.75">
      <c r="A34" s="56" t="s">
        <v>44</v>
      </c>
      <c r="B34" s="46" t="s">
        <v>75</v>
      </c>
      <c r="C34" s="68" t="s">
        <v>21</v>
      </c>
      <c r="D34" s="68" t="s">
        <v>12</v>
      </c>
      <c r="E34" s="68" t="s">
        <v>39</v>
      </c>
      <c r="F34" s="68" t="s">
        <v>40</v>
      </c>
      <c r="G34" s="39">
        <f>G35</f>
        <v>1701.68</v>
      </c>
      <c r="H34" s="39"/>
      <c r="I34" s="39">
        <f>I35</f>
        <v>1701.68</v>
      </c>
    </row>
    <row r="35" spans="1:9" ht="25.5">
      <c r="A35" s="56" t="s">
        <v>45</v>
      </c>
      <c r="B35" s="46" t="s">
        <v>75</v>
      </c>
      <c r="C35" s="68" t="s">
        <v>21</v>
      </c>
      <c r="D35" s="68" t="s">
        <v>12</v>
      </c>
      <c r="E35" s="68" t="s">
        <v>56</v>
      </c>
      <c r="F35" s="68" t="s">
        <v>40</v>
      </c>
      <c r="G35" s="39">
        <f>G36</f>
        <v>1701.68</v>
      </c>
      <c r="H35" s="39"/>
      <c r="I35" s="39">
        <f>I36</f>
        <v>1701.68</v>
      </c>
    </row>
    <row r="36" spans="1:9" ht="25.5">
      <c r="A36" s="51" t="s">
        <v>43</v>
      </c>
      <c r="B36" s="28" t="s">
        <v>75</v>
      </c>
      <c r="C36" s="48" t="s">
        <v>21</v>
      </c>
      <c r="D36" s="48" t="s">
        <v>12</v>
      </c>
      <c r="E36" s="48" t="s">
        <v>56</v>
      </c>
      <c r="F36" s="48" t="s">
        <v>40</v>
      </c>
      <c r="G36" s="13">
        <f>G37+G38+G39</f>
        <v>1701.68</v>
      </c>
      <c r="H36" s="13"/>
      <c r="I36" s="13">
        <f>I37+I38+I39</f>
        <v>1701.68</v>
      </c>
    </row>
    <row r="37" spans="1:9" ht="18.75" customHeight="1">
      <c r="A37" s="78" t="s">
        <v>131</v>
      </c>
      <c r="B37" s="28" t="s">
        <v>75</v>
      </c>
      <c r="C37" s="48" t="s">
        <v>21</v>
      </c>
      <c r="D37" s="48" t="s">
        <v>12</v>
      </c>
      <c r="E37" s="48" t="s">
        <v>56</v>
      </c>
      <c r="F37" s="48" t="s">
        <v>132</v>
      </c>
      <c r="G37" s="13">
        <v>1436.51</v>
      </c>
      <c r="H37" s="13"/>
      <c r="I37" s="13">
        <v>1436.51</v>
      </c>
    </row>
    <row r="38" spans="1:9" ht="30" customHeight="1">
      <c r="A38" s="78" t="s">
        <v>133</v>
      </c>
      <c r="B38" s="28" t="s">
        <v>75</v>
      </c>
      <c r="C38" s="48" t="s">
        <v>21</v>
      </c>
      <c r="D38" s="48" t="s">
        <v>12</v>
      </c>
      <c r="E38" s="48" t="s">
        <v>56</v>
      </c>
      <c r="F38" s="48" t="s">
        <v>134</v>
      </c>
      <c r="G38" s="13">
        <v>245.2</v>
      </c>
      <c r="H38" s="13"/>
      <c r="I38" s="13">
        <v>245.2</v>
      </c>
    </row>
    <row r="39" spans="1:9" ht="30.75" customHeight="1">
      <c r="A39" s="78" t="s">
        <v>137</v>
      </c>
      <c r="B39" s="28" t="s">
        <v>75</v>
      </c>
      <c r="C39" s="48" t="s">
        <v>21</v>
      </c>
      <c r="D39" s="48" t="s">
        <v>12</v>
      </c>
      <c r="E39" s="48" t="s">
        <v>56</v>
      </c>
      <c r="F39" s="48" t="s">
        <v>138</v>
      </c>
      <c r="G39" s="13">
        <v>19.97</v>
      </c>
      <c r="H39" s="13"/>
      <c r="I39" s="13">
        <v>19.97</v>
      </c>
    </row>
    <row r="40" spans="1:9" ht="12.75">
      <c r="A40" s="55" t="s">
        <v>29</v>
      </c>
      <c r="B40" s="46" t="s">
        <v>75</v>
      </c>
      <c r="C40" s="46"/>
      <c r="D40" s="46"/>
      <c r="E40" s="46"/>
      <c r="F40" s="46"/>
      <c r="G40" s="39">
        <f>G41</f>
        <v>395.81</v>
      </c>
      <c r="H40" s="39">
        <f>I40-G40</f>
        <v>-3</v>
      </c>
      <c r="I40" s="39">
        <f>I41</f>
        <v>392.81</v>
      </c>
    </row>
    <row r="41" spans="1:9" ht="12.75">
      <c r="A41" s="56" t="s">
        <v>46</v>
      </c>
      <c r="B41" s="46" t="s">
        <v>75</v>
      </c>
      <c r="C41" s="68" t="s">
        <v>21</v>
      </c>
      <c r="D41" s="68" t="s">
        <v>12</v>
      </c>
      <c r="E41" s="71" t="s">
        <v>57</v>
      </c>
      <c r="F41" s="71" t="s">
        <v>40</v>
      </c>
      <c r="G41" s="39">
        <f>G42</f>
        <v>395.81</v>
      </c>
      <c r="H41" s="39">
        <f>I41-G41</f>
        <v>-3</v>
      </c>
      <c r="I41" s="39">
        <f>I42</f>
        <v>392.81</v>
      </c>
    </row>
    <row r="42" spans="1:9" ht="25.5">
      <c r="A42" s="51" t="s">
        <v>43</v>
      </c>
      <c r="B42" s="28" t="s">
        <v>75</v>
      </c>
      <c r="C42" s="48" t="s">
        <v>21</v>
      </c>
      <c r="D42" s="48" t="s">
        <v>12</v>
      </c>
      <c r="E42" s="28" t="s">
        <v>57</v>
      </c>
      <c r="F42" s="67" t="s">
        <v>40</v>
      </c>
      <c r="G42" s="13">
        <f>G43+G44</f>
        <v>395.81</v>
      </c>
      <c r="H42" s="13">
        <f>I42-G42</f>
        <v>-3</v>
      </c>
      <c r="I42" s="13">
        <v>392.81</v>
      </c>
    </row>
    <row r="43" spans="1:9" ht="18.75" customHeight="1">
      <c r="A43" s="78" t="s">
        <v>131</v>
      </c>
      <c r="B43" s="28" t="s">
        <v>75</v>
      </c>
      <c r="C43" s="28" t="s">
        <v>21</v>
      </c>
      <c r="D43" s="28" t="s">
        <v>12</v>
      </c>
      <c r="E43" s="28" t="s">
        <v>57</v>
      </c>
      <c r="F43" s="28" t="s">
        <v>132</v>
      </c>
      <c r="G43" s="13">
        <v>385.81</v>
      </c>
      <c r="H43" s="39"/>
      <c r="I43" s="13">
        <v>385.811</v>
      </c>
    </row>
    <row r="44" spans="1:9" ht="29.25" customHeight="1">
      <c r="A44" s="78" t="s">
        <v>133</v>
      </c>
      <c r="B44" s="28" t="s">
        <v>75</v>
      </c>
      <c r="C44" s="28" t="s">
        <v>21</v>
      </c>
      <c r="D44" s="28" t="s">
        <v>12</v>
      </c>
      <c r="E44" s="28" t="s">
        <v>57</v>
      </c>
      <c r="F44" s="28" t="s">
        <v>134</v>
      </c>
      <c r="G44" s="13">
        <v>10</v>
      </c>
      <c r="H44" s="39"/>
      <c r="I44" s="13">
        <v>10</v>
      </c>
    </row>
    <row r="45" spans="1:9" ht="12.75">
      <c r="A45" s="72" t="s">
        <v>118</v>
      </c>
      <c r="B45" s="46" t="s">
        <v>75</v>
      </c>
      <c r="C45" s="68"/>
      <c r="D45" s="68"/>
      <c r="E45" s="71"/>
      <c r="F45" s="71"/>
      <c r="G45" s="39">
        <f>G46</f>
        <v>124</v>
      </c>
      <c r="H45" s="39"/>
      <c r="I45" s="39">
        <f>I46</f>
        <v>124</v>
      </c>
    </row>
    <row r="46" spans="1:9" ht="12.75">
      <c r="A46" s="79" t="s">
        <v>118</v>
      </c>
      <c r="B46" s="46" t="s">
        <v>75</v>
      </c>
      <c r="C46" s="68" t="s">
        <v>117</v>
      </c>
      <c r="D46" s="68" t="s">
        <v>12</v>
      </c>
      <c r="E46" s="71" t="s">
        <v>119</v>
      </c>
      <c r="F46" s="71" t="s">
        <v>40</v>
      </c>
      <c r="G46" s="39">
        <f>G47</f>
        <v>124</v>
      </c>
      <c r="H46" s="39"/>
      <c r="I46" s="39">
        <f>I47</f>
        <v>124</v>
      </c>
    </row>
    <row r="47" spans="1:9" ht="25.5">
      <c r="A47" s="51" t="s">
        <v>43</v>
      </c>
      <c r="B47" s="28" t="s">
        <v>75</v>
      </c>
      <c r="C47" s="48" t="s">
        <v>117</v>
      </c>
      <c r="D47" s="48" t="s">
        <v>12</v>
      </c>
      <c r="E47" s="48" t="s">
        <v>119</v>
      </c>
      <c r="F47" s="48" t="s">
        <v>40</v>
      </c>
      <c r="G47" s="13">
        <f>G48</f>
        <v>124</v>
      </c>
      <c r="H47" s="39"/>
      <c r="I47" s="13">
        <f>I48</f>
        <v>124</v>
      </c>
    </row>
    <row r="48" spans="1:9" ht="33" customHeight="1">
      <c r="A48" s="78" t="s">
        <v>133</v>
      </c>
      <c r="B48" s="28" t="s">
        <v>75</v>
      </c>
      <c r="C48" s="48" t="s">
        <v>117</v>
      </c>
      <c r="D48" s="48" t="s">
        <v>12</v>
      </c>
      <c r="E48" s="48" t="s">
        <v>119</v>
      </c>
      <c r="F48" s="48" t="s">
        <v>134</v>
      </c>
      <c r="G48" s="13">
        <v>124</v>
      </c>
      <c r="H48" s="39"/>
      <c r="I48" s="13">
        <v>124</v>
      </c>
    </row>
    <row r="49" spans="1:9" ht="12.75">
      <c r="A49" s="55" t="s">
        <v>26</v>
      </c>
      <c r="B49" s="46"/>
      <c r="C49" s="46"/>
      <c r="D49" s="46"/>
      <c r="E49" s="46"/>
      <c r="F49" s="46"/>
      <c r="G49" s="39">
        <f>G40+G33+G25+G21+G18+G7+G45</f>
        <v>5163.3</v>
      </c>
      <c r="H49" s="39">
        <f>I49-G49</f>
        <v>-4.800000000000182</v>
      </c>
      <c r="I49" s="39">
        <f>I40+I33+I25+I21+I18+I7+I45</f>
        <v>5158.5</v>
      </c>
    </row>
  </sheetData>
  <sheetProtection/>
  <mergeCells count="11">
    <mergeCell ref="J2:L2"/>
    <mergeCell ref="G4:I4"/>
    <mergeCell ref="F1:I1"/>
    <mergeCell ref="A1:E1"/>
    <mergeCell ref="A2:I2"/>
    <mergeCell ref="A4:A5"/>
    <mergeCell ref="B4:B5"/>
    <mergeCell ref="C4:C5"/>
    <mergeCell ref="D4:D5"/>
    <mergeCell ref="E4:E5"/>
    <mergeCell ref="F4:F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Евгений Ю. Шалдин</cp:lastModifiedBy>
  <cp:lastPrinted>2012-02-10T06:33:03Z</cp:lastPrinted>
  <dcterms:created xsi:type="dcterms:W3CDTF">2005-10-31T07:03:47Z</dcterms:created>
  <dcterms:modified xsi:type="dcterms:W3CDTF">2013-03-02T02:03:57Z</dcterms:modified>
  <cp:category/>
  <cp:version/>
  <cp:contentType/>
  <cp:contentStatus/>
</cp:coreProperties>
</file>