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1"/>
  </bookViews>
  <sheets>
    <sheet name="8" sheetId="1" r:id="rId1"/>
    <sheet name="9" sheetId="2" r:id="rId2"/>
  </sheets>
  <externalReferences>
    <externalReference r:id="rId5"/>
  </externalReferences>
  <definedNames>
    <definedName name="_xlnm.Print_Area" localSheetId="0">'8'!$A$1:$H$70</definedName>
    <definedName name="_xlnm.Print_Area" localSheetId="1">'9'!$A$1:$I$46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<sst xmlns="http://schemas.openxmlformats.org/spreadsheetml/2006/main" count="483" uniqueCount="97">
  <si>
    <t>тыс. руб.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</si>
  <si>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</si>
  <si>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</si>
  <si>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</si>
  <si>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</si>
  <si>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</si>
  <si>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</si>
  <si>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Изменения (+;-)</t>
  </si>
  <si>
    <t xml:space="preserve">Сумма с учетом изменений </t>
  </si>
  <si>
    <t>2</t>
  </si>
  <si>
    <t>3</t>
  </si>
  <si>
    <t>4</t>
  </si>
  <si>
    <t>5</t>
  </si>
  <si>
    <t>05</t>
  </si>
  <si>
    <t>03</t>
  </si>
  <si>
    <t>244</t>
  </si>
  <si>
    <t>07</t>
  </si>
  <si>
    <t>0130001</t>
  </si>
  <si>
    <t>121</t>
  </si>
  <si>
    <t>08</t>
  </si>
  <si>
    <t>01</t>
  </si>
  <si>
    <t>0130002</t>
  </si>
  <si>
    <t>851</t>
  </si>
  <si>
    <t>852</t>
  </si>
  <si>
    <t>11</t>
  </si>
  <si>
    <t>0130003</t>
  </si>
  <si>
    <t>Непрограммные направления деятельности</t>
  </si>
  <si>
    <t>Высшее должностное лицо сельского поселения и его заместители</t>
  </si>
  <si>
    <t>04</t>
  </si>
  <si>
    <t>242</t>
  </si>
  <si>
    <t>Субвенции на осуществление первичного воинского учета на территориях, где отсуствует военные комиссариаты</t>
  </si>
  <si>
    <t>02</t>
  </si>
  <si>
    <t>9905118</t>
  </si>
  <si>
    <t>ВСЕГО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</si>
  <si>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</si>
  <si>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8 к решению «О бюджете муниципального образования Ининское сельское поселение на 2015 год и на плановый период 2016 и 2017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</si>
  <si>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 деятельности), группам (группам и подгруппам) видов расходов классификации расходов бюджета муниципального образования Ининское сельское поселение  на 2015 год</t>
  </si>
  <si>
    <t>Муниципальная программа "Комплексное развитие территории Ининского сельского поселения на 2015-2018 годы"</t>
  </si>
  <si>
    <t>9901801</t>
  </si>
  <si>
    <t>99000Ш2</t>
  </si>
  <si>
    <t>Резервные фонды органов местного самоуправления</t>
  </si>
  <si>
    <t>870</t>
  </si>
  <si>
    <t>0130000</t>
  </si>
  <si>
    <t>Развитие молодежной политики в рамках подпрограммы "Развитие социально-культурной сферы  в муниципальном образовании Ининское сельское поселение на 2015-2018 годы."</t>
  </si>
  <si>
    <t>АВЦП" Обеспечение деятельности Администрации МО Ининское сельское поселение на 2015-2018 годы"</t>
  </si>
  <si>
    <t>0100801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</si>
  <si>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</si>
  <si>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</si>
  <si>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</si>
  <si>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</si>
  <si>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</si>
  <si>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</si>
  <si>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вопросы</t>
  </si>
  <si>
    <t>00</t>
  </si>
  <si>
    <t>0100000</t>
  </si>
  <si>
    <t>Молодежная политика и оздоровление детей</t>
  </si>
  <si>
    <t>Подпрограмма "Развитие социально-культурной сферы  в муниципальном образовании Ининское сельское поселение на 2015-2018 годы."</t>
  </si>
  <si>
    <t>Образование</t>
  </si>
  <si>
    <t>Развитие культуры в рамках подпрограммы "Развитие социально-культурной сферы  в муниципальном образовании Ининское сельское поселение на 2015-2018 годы."</t>
  </si>
  <si>
    <t>Культура, кинематография</t>
  </si>
  <si>
    <t>Культура</t>
  </si>
  <si>
    <t>Развитие физической культуры в рамках подпрограммы "Развитие социально-культурной сферы  в муниципальном образовании Ининское сельское поселение на 2015-2018 годы."</t>
  </si>
  <si>
    <t>Физическая культура и спорт</t>
  </si>
  <si>
    <t>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</si>
  <si>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</si>
  <si>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9900000</t>
  </si>
  <si>
    <t>Непрограммные направления деятельности администрации сельского поселения</t>
  </si>
  <si>
    <t>9900801</t>
  </si>
  <si>
    <t>Резервные фонды</t>
  </si>
  <si>
    <t>Мобилизационная и вневойсковая подготовка</t>
  </si>
  <si>
    <t>Национальная оборона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</si>
  <si>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Ининское сельское поселение  на 2016 и на 2017 годы</t>
  </si>
  <si>
    <t>Приложение 9 к решению «О бюджете муниципального образования Ининское сельское поселение на 2015 год и на плановый период 2016 и 2017 годов»</t>
  </si>
  <si>
    <t>Изменения на 2016 год (+;-)</t>
  </si>
  <si>
    <t>Сумма с учетом изменений на  2016 год</t>
  </si>
  <si>
    <t>Сумма   на 2017 год</t>
  </si>
  <si>
    <t>Условно утверждаемые расходы</t>
  </si>
  <si>
    <t>99</t>
  </si>
  <si>
    <t>9999999</t>
  </si>
  <si>
    <t>Резервные средства</t>
  </si>
  <si>
    <t>Жилищно-коммунальное хозяйство</t>
  </si>
  <si>
    <t>0000000</t>
  </si>
  <si>
    <t>000</t>
  </si>
  <si>
    <t>Коммунальное хозяйство</t>
  </si>
  <si>
    <t>Подпрограмма «Устойчивое развитие систем жизнеобеспечения муниципального образования Ининское сельское поселение на 2015-2018 годы»</t>
  </si>
  <si>
    <t>0120000</t>
  </si>
  <si>
    <t>Обеспечение развития благоустройства поселения</t>
  </si>
  <si>
    <t>0120001</t>
  </si>
  <si>
    <t xml:space="preserve">Прочая закупка товаров, работ и услуг для государственных нужд
</t>
  </si>
  <si>
    <t>Другие вопросы в области жилищно-коммунального хозяйства</t>
  </si>
  <si>
    <t>0029900</t>
  </si>
  <si>
    <t xml:space="preserve">Фонд оплаты труда и страховые взносы
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</si>
  <si>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</si>
  <si>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</si>
  <si>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Физическая культура</t>
  </si>
  <si>
    <t>Дорожное хозяйство (дорожные фонды)</t>
  </si>
  <si>
    <t>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</si>
</sst>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>
      <alignment/>
      <protection/>
    </xf>
    <xf numFmtId="0" fontId="37" fillId="0" borderId="0">
      <alignment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16" fillId="0" borderId="0">
      <alignment vertical="top"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14" fillId="0" borderId="0" xfId="0" applyFont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3" fillId="0" borderId="0" xfId="53" applyNumberFormat="1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wrapText="1"/>
    </xf>
    <xf numFmtId="49" fontId="8" fillId="0" borderId="10" xfId="53" applyNumberFormat="1" applyFont="1" applyFill="1" applyBorder="1" applyAlignment="1">
      <alignment horizontal="left" wrapText="1"/>
      <protection/>
    </xf>
    <xf numFmtId="2" fontId="8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5" fillId="0" borderId="11" xfId="54" applyFont="1" applyFill="1" applyBorder="1" applyAlignment="1">
      <alignment horizontal="left" wrapText="1"/>
      <protection/>
    </xf>
    <xf numFmtId="0" fontId="55" fillId="0" borderId="11" xfId="54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justify" vertical="center" wrapText="1"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35" fillId="0" borderId="14" xfId="33" applyFont="1" applyFill="1" applyBorder="1" applyAlignment="1">
      <alignment horizontal="justify" vertical="center" wrapText="1"/>
      <protection/>
    </xf>
    <xf numFmtId="49" fontId="35" fillId="0" borderId="14" xfId="33" applyNumberFormat="1" applyFont="1" applyFill="1" applyBorder="1" applyAlignment="1">
      <alignment horizontal="center" vertical="center" wrapText="1"/>
      <protection/>
    </xf>
    <xf numFmtId="49" fontId="35" fillId="0" borderId="14" xfId="33" applyNumberFormat="1" applyFont="1" applyFill="1" applyBorder="1" applyAlignment="1">
      <alignment horizontal="center" vertical="center"/>
      <protection/>
    </xf>
    <xf numFmtId="0" fontId="36" fillId="0" borderId="14" xfId="54" applyFont="1" applyFill="1" applyBorder="1" applyAlignment="1">
      <alignment horizontal="justify" vertical="center" wrapText="1"/>
      <protection/>
    </xf>
    <xf numFmtId="0" fontId="3" fillId="33" borderId="14" xfId="33" applyFont="1" applyFill="1" applyBorder="1" applyAlignment="1">
      <alignment horizontal="justify" vertical="center" wrapText="1" shrinkToFit="1"/>
      <protection/>
    </xf>
    <xf numFmtId="49" fontId="3" fillId="0" borderId="14" xfId="33" applyNumberFormat="1" applyFont="1" applyFill="1" applyBorder="1" applyAlignment="1">
      <alignment horizontal="center" vertical="center" wrapText="1"/>
      <protection/>
    </xf>
    <xf numFmtId="49" fontId="3" fillId="0" borderId="14" xfId="33" applyNumberFormat="1" applyFont="1" applyFill="1" applyBorder="1" applyAlignment="1">
      <alignment horizontal="center" vertical="center"/>
      <protection/>
    </xf>
    <xf numFmtId="49" fontId="35" fillId="0" borderId="15" xfId="33" applyNumberFormat="1" applyFont="1" applyFill="1" applyBorder="1" applyAlignment="1">
      <alignment horizontal="center" vertical="center"/>
      <protection/>
    </xf>
    <xf numFmtId="0" fontId="36" fillId="0" borderId="16" xfId="54" applyFont="1" applyFill="1" applyBorder="1" applyAlignment="1">
      <alignment horizontal="justify" vertical="center" wrapText="1"/>
      <protection/>
    </xf>
    <xf numFmtId="49" fontId="35" fillId="0" borderId="17" xfId="33" applyNumberFormat="1" applyFont="1" applyFill="1" applyBorder="1" applyAlignment="1">
      <alignment horizontal="center" vertical="center"/>
      <protection/>
    </xf>
    <xf numFmtId="49" fontId="35" fillId="0" borderId="14" xfId="53" applyNumberFormat="1" applyFont="1" applyFill="1" applyBorder="1" applyAlignment="1">
      <alignment horizontal="justify" vertical="center" wrapText="1"/>
      <protection/>
    </xf>
    <xf numFmtId="0" fontId="3" fillId="0" borderId="14" xfId="33" applyFont="1" applyFill="1" applyBorder="1" applyAlignment="1">
      <alignment horizontal="justify" vertical="center" wrapText="1"/>
      <protection/>
    </xf>
    <xf numFmtId="0" fontId="35" fillId="0" borderId="14" xfId="33" applyFont="1" applyBorder="1" applyAlignment="1">
      <alignment horizontal="justify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5;&#1088;&#1080;&#1083;&#1086;&#1078;&#1077;&#1085;&#1080;&#1103;%20&#1082;%20&#1073;&#1102;&#1076;&#1078;&#1077;&#1090;&#1091;%202015-2017%20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 ДФ"/>
      <sheetName val="14 ДФ "/>
      <sheetName val="15 БИ"/>
      <sheetName val="16 БИ"/>
      <sheetName val="17 БИ"/>
      <sheetName val="18 ремонт"/>
      <sheetName val="19 ремонт"/>
      <sheetName val="20 МБТ"/>
      <sheetName val="21 МБТ"/>
      <sheetName val="22 МБТ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="60" zoomScalePageLayoutView="0" workbookViewId="0" topLeftCell="C59">
      <selection activeCell="K14" sqref="K14"/>
    </sheetView>
  </sheetViews>
  <sheetFormatPr defaultColWidth="3.625" defaultRowHeight="12.75"/>
  <cols>
    <col min="1" max="1" width="5.25390625" style="1" hidden="1" customWidth="1"/>
    <col min="2" max="2" width="73.25390625" style="2" customWidth="1"/>
    <col min="3" max="4" width="12.375" style="3" customWidth="1"/>
    <col min="5" max="5" width="14.875" style="3" customWidth="1"/>
    <col min="6" max="6" width="12.375" style="3" customWidth="1"/>
    <col min="7" max="7" width="14.625" style="3" customWidth="1"/>
    <col min="8" max="8" width="13.875" style="3" customWidth="1"/>
    <col min="9" max="255" width="9.125" style="4" customWidth="1"/>
    <col min="256" max="16384" width="3.625" style="4" customWidth="1"/>
  </cols>
  <sheetData>
    <row r="1" spans="6:8" ht="93" customHeight="1">
      <c r="F1" s="48" t="s">
        <v>35</v>
      </c>
      <c r="G1" s="48"/>
      <c r="H1" s="48"/>
    </row>
    <row r="2" spans="6:8" ht="21.75" customHeight="1">
      <c r="F2" s="5"/>
      <c r="G2" s="5"/>
      <c r="H2" s="5"/>
    </row>
    <row r="3" spans="1:8" s="6" customFormat="1" ht="83.25" customHeight="1">
      <c r="A3" s="49" t="s">
        <v>36</v>
      </c>
      <c r="B3" s="49"/>
      <c r="C3" s="49"/>
      <c r="D3" s="49"/>
      <c r="E3" s="49"/>
      <c r="F3" s="49"/>
      <c r="G3" s="49"/>
      <c r="H3" s="50"/>
    </row>
    <row r="4" spans="1:8" s="9" customFormat="1" ht="12.75">
      <c r="A4" s="7"/>
      <c r="B4" s="7"/>
      <c r="C4" s="7"/>
      <c r="D4" s="7"/>
      <c r="E4" s="8"/>
      <c r="F4" s="51" t="s">
        <v>0</v>
      </c>
      <c r="G4" s="51"/>
      <c r="H4" s="51"/>
    </row>
    <row r="5" spans="1:8" s="13" customFormat="1" ht="93.75" customHeight="1">
      <c r="A5" s="10" t="s">
        <v>1</v>
      </c>
      <c r="B5" s="10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0" t="s">
        <v>8</v>
      </c>
    </row>
    <row r="6" spans="1:8" s="16" customFormat="1" ht="15.75">
      <c r="A6" s="14">
        <v>1</v>
      </c>
      <c r="B6" s="14">
        <v>2</v>
      </c>
      <c r="C6" s="15" t="s">
        <v>9</v>
      </c>
      <c r="D6" s="15" t="s">
        <v>10</v>
      </c>
      <c r="E6" s="15" t="s">
        <v>11</v>
      </c>
      <c r="F6" s="15" t="s">
        <v>12</v>
      </c>
      <c r="G6" s="14">
        <v>6</v>
      </c>
      <c r="H6" s="14">
        <v>7</v>
      </c>
    </row>
    <row r="7" spans="1:10" s="16" customFormat="1" ht="56.25">
      <c r="A7" s="14"/>
      <c r="B7" s="39" t="s">
        <v>37</v>
      </c>
      <c r="C7" s="40" t="s">
        <v>53</v>
      </c>
      <c r="D7" s="40" t="s">
        <v>53</v>
      </c>
      <c r="E7" s="40" t="s">
        <v>54</v>
      </c>
      <c r="F7" s="40"/>
      <c r="G7" s="41">
        <f>H7</f>
        <v>4333.299999999999</v>
      </c>
      <c r="H7" s="41">
        <f>H10+H21+H35+H41+H47+H16</f>
        <v>4333.299999999999</v>
      </c>
      <c r="J7" s="31"/>
    </row>
    <row r="8" spans="1:10" s="16" customFormat="1" ht="18.75">
      <c r="A8" s="14"/>
      <c r="B8" s="45" t="s">
        <v>52</v>
      </c>
      <c r="C8" s="40" t="s">
        <v>20</v>
      </c>
      <c r="D8" s="40" t="s">
        <v>53</v>
      </c>
      <c r="E8" s="40" t="s">
        <v>54</v>
      </c>
      <c r="F8" s="40"/>
      <c r="G8" s="41">
        <f>H8</f>
        <v>1342.36</v>
      </c>
      <c r="H8" s="41">
        <f>H9</f>
        <v>1342.36</v>
      </c>
      <c r="J8" s="31"/>
    </row>
    <row r="9" spans="1:10" s="16" customFormat="1" ht="56.25">
      <c r="A9" s="14"/>
      <c r="B9" s="46" t="s">
        <v>51</v>
      </c>
      <c r="C9" s="40" t="s">
        <v>20</v>
      </c>
      <c r="D9" s="40" t="s">
        <v>28</v>
      </c>
      <c r="E9" s="40" t="s">
        <v>54</v>
      </c>
      <c r="F9" s="40"/>
      <c r="G9" s="41">
        <f>H9</f>
        <v>1342.36</v>
      </c>
      <c r="H9" s="41">
        <f>H10</f>
        <v>1342.36</v>
      </c>
      <c r="J9" s="31"/>
    </row>
    <row r="10" spans="1:10" s="16" customFormat="1" ht="37.5">
      <c r="A10" s="14"/>
      <c r="B10" s="42" t="s">
        <v>44</v>
      </c>
      <c r="C10" s="40" t="s">
        <v>20</v>
      </c>
      <c r="D10" s="40" t="s">
        <v>28</v>
      </c>
      <c r="E10" s="40" t="s">
        <v>45</v>
      </c>
      <c r="F10" s="40"/>
      <c r="G10" s="41">
        <f>H10</f>
        <v>1342.36</v>
      </c>
      <c r="H10" s="41">
        <f>H11+H12+H13+H14+H15</f>
        <v>1342.36</v>
      </c>
      <c r="J10" s="32"/>
    </row>
    <row r="11" spans="1:10" s="16" customFormat="1" ht="56.25">
      <c r="A11" s="14"/>
      <c r="B11" s="33" t="s">
        <v>46</v>
      </c>
      <c r="C11" s="11" t="s">
        <v>20</v>
      </c>
      <c r="D11" s="11" t="s">
        <v>28</v>
      </c>
      <c r="E11" s="11" t="s">
        <v>45</v>
      </c>
      <c r="F11" s="11" t="s">
        <v>18</v>
      </c>
      <c r="G11" s="27">
        <f aca="true" t="shared" si="0" ref="G11:G68">H11</f>
        <v>1091.86</v>
      </c>
      <c r="H11" s="27">
        <v>1091.86</v>
      </c>
      <c r="J11" s="32"/>
    </row>
    <row r="12" spans="1:10" s="16" customFormat="1" ht="37.5">
      <c r="A12" s="14"/>
      <c r="B12" s="20" t="s">
        <v>47</v>
      </c>
      <c r="C12" s="11" t="s">
        <v>20</v>
      </c>
      <c r="D12" s="11" t="s">
        <v>28</v>
      </c>
      <c r="E12" s="11" t="s">
        <v>45</v>
      </c>
      <c r="F12" s="11" t="s">
        <v>29</v>
      </c>
      <c r="G12" s="27">
        <f t="shared" si="0"/>
        <v>78</v>
      </c>
      <c r="H12" s="27">
        <v>78</v>
      </c>
      <c r="J12" s="32"/>
    </row>
    <row r="13" spans="1:10" s="16" customFormat="1" ht="37.5">
      <c r="A13" s="14"/>
      <c r="B13" s="20" t="s">
        <v>48</v>
      </c>
      <c r="C13" s="11" t="s">
        <v>20</v>
      </c>
      <c r="D13" s="11" t="s">
        <v>28</v>
      </c>
      <c r="E13" s="11" t="s">
        <v>45</v>
      </c>
      <c r="F13" s="11" t="s">
        <v>15</v>
      </c>
      <c r="G13" s="27">
        <f t="shared" si="0"/>
        <v>159.5</v>
      </c>
      <c r="H13" s="27">
        <v>159.5</v>
      </c>
      <c r="J13" s="32"/>
    </row>
    <row r="14" spans="1:10" s="16" customFormat="1" ht="37.5">
      <c r="A14" s="14"/>
      <c r="B14" s="20" t="s">
        <v>49</v>
      </c>
      <c r="C14" s="11" t="s">
        <v>20</v>
      </c>
      <c r="D14" s="11" t="s">
        <v>28</v>
      </c>
      <c r="E14" s="11" t="s">
        <v>45</v>
      </c>
      <c r="F14" s="11" t="s">
        <v>22</v>
      </c>
      <c r="G14" s="27">
        <f t="shared" si="0"/>
        <v>6</v>
      </c>
      <c r="H14" s="27">
        <v>6</v>
      </c>
      <c r="J14" s="32"/>
    </row>
    <row r="15" spans="1:10" s="16" customFormat="1" ht="18.75">
      <c r="A15" s="14"/>
      <c r="B15" s="20" t="s">
        <v>50</v>
      </c>
      <c r="C15" s="11" t="s">
        <v>20</v>
      </c>
      <c r="D15" s="11" t="s">
        <v>28</v>
      </c>
      <c r="E15" s="11" t="s">
        <v>45</v>
      </c>
      <c r="F15" s="11" t="s">
        <v>23</v>
      </c>
      <c r="G15" s="27">
        <f t="shared" si="0"/>
        <v>7</v>
      </c>
      <c r="H15" s="27">
        <v>7</v>
      </c>
      <c r="J15" s="32"/>
    </row>
    <row r="16" spans="1:10" s="16" customFormat="1" ht="18.75">
      <c r="A16" s="14"/>
      <c r="B16" s="70" t="s">
        <v>95</v>
      </c>
      <c r="C16" s="60" t="s">
        <v>28</v>
      </c>
      <c r="D16" s="60" t="s">
        <v>96</v>
      </c>
      <c r="E16" s="60" t="s">
        <v>81</v>
      </c>
      <c r="F16" s="60" t="s">
        <v>82</v>
      </c>
      <c r="G16" s="41">
        <f t="shared" si="0"/>
        <v>94</v>
      </c>
      <c r="H16" s="41">
        <f>H17</f>
        <v>94</v>
      </c>
      <c r="J16" s="32"/>
    </row>
    <row r="17" spans="1:10" s="16" customFormat="1" ht="31.5">
      <c r="A17" s="14"/>
      <c r="B17" s="61" t="s">
        <v>37</v>
      </c>
      <c r="C17" s="60" t="s">
        <v>28</v>
      </c>
      <c r="D17" s="60" t="s">
        <v>96</v>
      </c>
      <c r="E17" s="60" t="s">
        <v>54</v>
      </c>
      <c r="F17" s="59" t="s">
        <v>82</v>
      </c>
      <c r="G17" s="41">
        <f t="shared" si="0"/>
        <v>94</v>
      </c>
      <c r="H17" s="41">
        <f>H18</f>
        <v>94</v>
      </c>
      <c r="J17" s="32"/>
    </row>
    <row r="18" spans="1:10" s="16" customFormat="1" ht="47.25">
      <c r="A18" s="14"/>
      <c r="B18" s="58" t="s">
        <v>84</v>
      </c>
      <c r="C18" s="60" t="s">
        <v>28</v>
      </c>
      <c r="D18" s="60" t="s">
        <v>96</v>
      </c>
      <c r="E18" s="60" t="s">
        <v>85</v>
      </c>
      <c r="F18" s="59" t="s">
        <v>82</v>
      </c>
      <c r="G18" s="41">
        <f t="shared" si="0"/>
        <v>94</v>
      </c>
      <c r="H18" s="41">
        <f>H19</f>
        <v>94</v>
      </c>
      <c r="J18" s="32"/>
    </row>
    <row r="19" spans="1:10" s="16" customFormat="1" ht="18.75">
      <c r="A19" s="14"/>
      <c r="B19" s="58" t="s">
        <v>86</v>
      </c>
      <c r="C19" s="64" t="s">
        <v>28</v>
      </c>
      <c r="D19" s="64" t="s">
        <v>96</v>
      </c>
      <c r="E19" s="60" t="s">
        <v>87</v>
      </c>
      <c r="F19" s="59" t="s">
        <v>82</v>
      </c>
      <c r="G19" s="41">
        <f t="shared" si="0"/>
        <v>94</v>
      </c>
      <c r="H19" s="41">
        <f>H20</f>
        <v>94</v>
      </c>
      <c r="J19" s="32"/>
    </row>
    <row r="20" spans="1:10" s="16" customFormat="1" ht="31.5">
      <c r="A20" s="14"/>
      <c r="B20" s="62" t="s">
        <v>88</v>
      </c>
      <c r="C20" s="64" t="s">
        <v>28</v>
      </c>
      <c r="D20" s="64" t="s">
        <v>96</v>
      </c>
      <c r="E20" s="64" t="s">
        <v>87</v>
      </c>
      <c r="F20" s="64" t="s">
        <v>15</v>
      </c>
      <c r="G20" s="27">
        <f t="shared" si="0"/>
        <v>94</v>
      </c>
      <c r="H20" s="27">
        <v>94</v>
      </c>
      <c r="J20" s="32"/>
    </row>
    <row r="21" spans="1:10" s="16" customFormat="1" ht="18.75">
      <c r="A21" s="14"/>
      <c r="B21" s="58" t="s">
        <v>80</v>
      </c>
      <c r="C21" s="59" t="s">
        <v>13</v>
      </c>
      <c r="D21" s="59" t="s">
        <v>53</v>
      </c>
      <c r="E21" s="59" t="s">
        <v>81</v>
      </c>
      <c r="F21" s="59" t="s">
        <v>82</v>
      </c>
      <c r="G21" s="27">
        <f t="shared" si="0"/>
        <v>1165.42</v>
      </c>
      <c r="H21" s="41">
        <f>H22+H27</f>
        <v>1165.42</v>
      </c>
      <c r="J21" s="32"/>
    </row>
    <row r="22" spans="1:10" s="16" customFormat="1" ht="18.75">
      <c r="A22" s="14"/>
      <c r="B22" s="58" t="s">
        <v>83</v>
      </c>
      <c r="C22" s="59" t="s">
        <v>13</v>
      </c>
      <c r="D22" s="59" t="s">
        <v>31</v>
      </c>
      <c r="E22" s="60" t="s">
        <v>81</v>
      </c>
      <c r="F22" s="59" t="s">
        <v>82</v>
      </c>
      <c r="G22" s="27">
        <f t="shared" si="0"/>
        <v>97.18</v>
      </c>
      <c r="H22" s="41">
        <f>H23</f>
        <v>97.18</v>
      </c>
      <c r="J22" s="32"/>
    </row>
    <row r="23" spans="1:10" s="16" customFormat="1" ht="31.5">
      <c r="A23" s="14"/>
      <c r="B23" s="61" t="s">
        <v>37</v>
      </c>
      <c r="C23" s="59" t="s">
        <v>13</v>
      </c>
      <c r="D23" s="59" t="s">
        <v>31</v>
      </c>
      <c r="E23" s="60" t="s">
        <v>54</v>
      </c>
      <c r="F23" s="59" t="s">
        <v>82</v>
      </c>
      <c r="G23" s="27">
        <f t="shared" si="0"/>
        <v>97.18</v>
      </c>
      <c r="H23" s="41">
        <f>H24</f>
        <v>97.18</v>
      </c>
      <c r="J23" s="32"/>
    </row>
    <row r="24" spans="1:10" s="16" customFormat="1" ht="47.25">
      <c r="A24" s="14"/>
      <c r="B24" s="58" t="s">
        <v>84</v>
      </c>
      <c r="C24" s="59" t="s">
        <v>13</v>
      </c>
      <c r="D24" s="59" t="s">
        <v>31</v>
      </c>
      <c r="E24" s="60" t="s">
        <v>85</v>
      </c>
      <c r="F24" s="59" t="s">
        <v>82</v>
      </c>
      <c r="G24" s="27">
        <f t="shared" si="0"/>
        <v>97.18</v>
      </c>
      <c r="H24" s="41">
        <f>H25</f>
        <v>97.18</v>
      </c>
      <c r="J24" s="32"/>
    </row>
    <row r="25" spans="1:10" s="16" customFormat="1" ht="18.75">
      <c r="A25" s="14"/>
      <c r="B25" s="58" t="s">
        <v>86</v>
      </c>
      <c r="C25" s="59" t="s">
        <v>13</v>
      </c>
      <c r="D25" s="59" t="s">
        <v>31</v>
      </c>
      <c r="E25" s="60" t="s">
        <v>87</v>
      </c>
      <c r="F25" s="59" t="s">
        <v>82</v>
      </c>
      <c r="G25" s="27">
        <f t="shared" si="0"/>
        <v>97.18</v>
      </c>
      <c r="H25" s="41">
        <f>H26</f>
        <v>97.18</v>
      </c>
      <c r="J25" s="32"/>
    </row>
    <row r="26" spans="1:10" s="16" customFormat="1" ht="31.5">
      <c r="A26" s="14"/>
      <c r="B26" s="62" t="s">
        <v>88</v>
      </c>
      <c r="C26" s="63" t="s">
        <v>13</v>
      </c>
      <c r="D26" s="63" t="s">
        <v>31</v>
      </c>
      <c r="E26" s="64" t="s">
        <v>87</v>
      </c>
      <c r="F26" s="63" t="s">
        <v>15</v>
      </c>
      <c r="G26" s="27">
        <f t="shared" si="0"/>
        <v>97.18</v>
      </c>
      <c r="H26" s="27">
        <v>97.18</v>
      </c>
      <c r="J26" s="32"/>
    </row>
    <row r="27" spans="1:10" s="16" customFormat="1" ht="18.75">
      <c r="A27" s="14"/>
      <c r="B27" s="58" t="s">
        <v>89</v>
      </c>
      <c r="C27" s="60" t="s">
        <v>13</v>
      </c>
      <c r="D27" s="60" t="s">
        <v>13</v>
      </c>
      <c r="E27" s="60" t="s">
        <v>90</v>
      </c>
      <c r="F27" s="60" t="s">
        <v>82</v>
      </c>
      <c r="G27" s="27">
        <f t="shared" si="0"/>
        <v>1068.24</v>
      </c>
      <c r="H27" s="41">
        <f>H28</f>
        <v>1068.24</v>
      </c>
      <c r="J27" s="32"/>
    </row>
    <row r="28" spans="1:10" s="16" customFormat="1" ht="31.5">
      <c r="A28" s="14"/>
      <c r="B28" s="61" t="s">
        <v>37</v>
      </c>
      <c r="C28" s="59" t="s">
        <v>13</v>
      </c>
      <c r="D28" s="59" t="s">
        <v>13</v>
      </c>
      <c r="E28" s="60" t="s">
        <v>54</v>
      </c>
      <c r="F28" s="59" t="s">
        <v>82</v>
      </c>
      <c r="G28" s="27">
        <f t="shared" si="0"/>
        <v>1068.24</v>
      </c>
      <c r="H28" s="41">
        <f>H29</f>
        <v>1068.24</v>
      </c>
      <c r="J28" s="32"/>
    </row>
    <row r="29" spans="1:10" s="16" customFormat="1" ht="47.25">
      <c r="A29" s="14"/>
      <c r="B29" s="58" t="s">
        <v>84</v>
      </c>
      <c r="C29" s="59" t="s">
        <v>13</v>
      </c>
      <c r="D29" s="59" t="s">
        <v>13</v>
      </c>
      <c r="E29" s="60" t="s">
        <v>85</v>
      </c>
      <c r="F29" s="59" t="s">
        <v>82</v>
      </c>
      <c r="G29" s="27">
        <f t="shared" si="0"/>
        <v>1068.24</v>
      </c>
      <c r="H29" s="41">
        <f>H30</f>
        <v>1068.24</v>
      </c>
      <c r="J29" s="32"/>
    </row>
    <row r="30" spans="1:10" s="16" customFormat="1" ht="18.75">
      <c r="A30" s="14"/>
      <c r="B30" s="58" t="s">
        <v>86</v>
      </c>
      <c r="C30" s="59" t="s">
        <v>13</v>
      </c>
      <c r="D30" s="59" t="s">
        <v>13</v>
      </c>
      <c r="E30" s="60" t="s">
        <v>87</v>
      </c>
      <c r="F30" s="59" t="s">
        <v>82</v>
      </c>
      <c r="G30" s="27">
        <f t="shared" si="0"/>
        <v>1068.24</v>
      </c>
      <c r="H30" s="41">
        <f>H31+H32+H33+H34</f>
        <v>1068.24</v>
      </c>
      <c r="J30" s="32"/>
    </row>
    <row r="31" spans="1:10" s="16" customFormat="1" ht="31.5">
      <c r="A31" s="14"/>
      <c r="B31" s="62" t="s">
        <v>91</v>
      </c>
      <c r="C31" s="64" t="s">
        <v>13</v>
      </c>
      <c r="D31" s="64" t="s">
        <v>13</v>
      </c>
      <c r="E31" s="64" t="s">
        <v>90</v>
      </c>
      <c r="F31" s="64" t="s">
        <v>18</v>
      </c>
      <c r="G31" s="27">
        <f t="shared" si="0"/>
        <v>395.54</v>
      </c>
      <c r="H31" s="27">
        <v>395.54</v>
      </c>
      <c r="J31" s="32"/>
    </row>
    <row r="32" spans="1:10" s="16" customFormat="1" ht="31.5">
      <c r="A32" s="14"/>
      <c r="B32" s="62" t="s">
        <v>88</v>
      </c>
      <c r="C32" s="64" t="s">
        <v>13</v>
      </c>
      <c r="D32" s="64" t="s">
        <v>13</v>
      </c>
      <c r="E32" s="64" t="s">
        <v>90</v>
      </c>
      <c r="F32" s="64" t="s">
        <v>15</v>
      </c>
      <c r="G32" s="27">
        <f t="shared" si="0"/>
        <v>400</v>
      </c>
      <c r="H32" s="27">
        <v>400</v>
      </c>
      <c r="J32" s="32"/>
    </row>
    <row r="33" spans="1:10" s="16" customFormat="1" ht="31.5">
      <c r="A33" s="14"/>
      <c r="B33" s="62" t="s">
        <v>92</v>
      </c>
      <c r="C33" s="64" t="s">
        <v>13</v>
      </c>
      <c r="D33" s="64" t="s">
        <v>13</v>
      </c>
      <c r="E33" s="64" t="s">
        <v>90</v>
      </c>
      <c r="F33" s="64" t="s">
        <v>22</v>
      </c>
      <c r="G33" s="27">
        <f t="shared" si="0"/>
        <v>256.51</v>
      </c>
      <c r="H33" s="27">
        <v>256.51</v>
      </c>
      <c r="J33" s="32"/>
    </row>
    <row r="34" spans="1:10" s="16" customFormat="1" ht="31.5">
      <c r="A34" s="14"/>
      <c r="B34" s="62" t="s">
        <v>93</v>
      </c>
      <c r="C34" s="64" t="s">
        <v>13</v>
      </c>
      <c r="D34" s="64" t="s">
        <v>13</v>
      </c>
      <c r="E34" s="64" t="s">
        <v>90</v>
      </c>
      <c r="F34" s="64" t="s">
        <v>23</v>
      </c>
      <c r="G34" s="27">
        <f t="shared" si="0"/>
        <v>16.19</v>
      </c>
      <c r="H34" s="27">
        <v>16.19</v>
      </c>
      <c r="J34" s="32"/>
    </row>
    <row r="35" spans="1:10" s="16" customFormat="1" ht="18.75">
      <c r="A35" s="14"/>
      <c r="B35" s="44" t="s">
        <v>57</v>
      </c>
      <c r="C35" s="40" t="s">
        <v>16</v>
      </c>
      <c r="D35" s="40" t="s">
        <v>53</v>
      </c>
      <c r="E35" s="40" t="s">
        <v>54</v>
      </c>
      <c r="F35" s="40"/>
      <c r="G35" s="41">
        <f t="shared" si="0"/>
        <v>104.54</v>
      </c>
      <c r="H35" s="41">
        <f>H36</f>
        <v>104.54</v>
      </c>
      <c r="J35" s="32"/>
    </row>
    <row r="36" spans="1:10" s="16" customFormat="1" ht="18.75">
      <c r="A36" s="14"/>
      <c r="B36" s="45" t="s">
        <v>55</v>
      </c>
      <c r="C36" s="40" t="s">
        <v>16</v>
      </c>
      <c r="D36" s="40" t="s">
        <v>16</v>
      </c>
      <c r="E36" s="40" t="s">
        <v>54</v>
      </c>
      <c r="F36" s="40"/>
      <c r="G36" s="41">
        <f t="shared" si="0"/>
        <v>104.54</v>
      </c>
      <c r="H36" s="41">
        <f>H37</f>
        <v>104.54</v>
      </c>
      <c r="J36" s="32"/>
    </row>
    <row r="37" spans="1:10" s="17" customFormat="1" ht="70.5" customHeight="1">
      <c r="A37" s="18">
        <v>4</v>
      </c>
      <c r="B37" s="43" t="s">
        <v>56</v>
      </c>
      <c r="C37" s="40" t="s">
        <v>16</v>
      </c>
      <c r="D37" s="40" t="s">
        <v>16</v>
      </c>
      <c r="E37" s="40" t="s">
        <v>42</v>
      </c>
      <c r="F37" s="40"/>
      <c r="G37" s="41">
        <f t="shared" si="0"/>
        <v>104.54</v>
      </c>
      <c r="H37" s="41">
        <f>H38</f>
        <v>104.54</v>
      </c>
      <c r="J37" s="32"/>
    </row>
    <row r="38" spans="1:8" s="17" customFormat="1" ht="78.75" customHeight="1">
      <c r="A38" s="18"/>
      <c r="B38" s="47" t="s">
        <v>43</v>
      </c>
      <c r="C38" s="40" t="s">
        <v>16</v>
      </c>
      <c r="D38" s="40" t="s">
        <v>16</v>
      </c>
      <c r="E38" s="40" t="s">
        <v>17</v>
      </c>
      <c r="F38" s="40"/>
      <c r="G38" s="41">
        <f t="shared" si="0"/>
        <v>104.54</v>
      </c>
      <c r="H38" s="41">
        <f>H39+H40</f>
        <v>104.54</v>
      </c>
    </row>
    <row r="39" spans="1:8" s="17" customFormat="1" ht="51.75" customHeight="1">
      <c r="A39" s="18"/>
      <c r="B39" s="33" t="s">
        <v>46</v>
      </c>
      <c r="C39" s="11" t="s">
        <v>16</v>
      </c>
      <c r="D39" s="11" t="s">
        <v>16</v>
      </c>
      <c r="E39" s="40" t="s">
        <v>17</v>
      </c>
      <c r="F39" s="11" t="s">
        <v>18</v>
      </c>
      <c r="G39" s="27">
        <f t="shared" si="0"/>
        <v>99.54</v>
      </c>
      <c r="H39" s="27">
        <v>99.54</v>
      </c>
    </row>
    <row r="40" spans="1:8" s="17" customFormat="1" ht="39.75" customHeight="1">
      <c r="A40" s="18"/>
      <c r="B40" s="20" t="s">
        <v>48</v>
      </c>
      <c r="C40" s="11" t="s">
        <v>16</v>
      </c>
      <c r="D40" s="11" t="s">
        <v>16</v>
      </c>
      <c r="E40" s="40" t="s">
        <v>17</v>
      </c>
      <c r="F40" s="11" t="s">
        <v>15</v>
      </c>
      <c r="G40" s="27">
        <f t="shared" si="0"/>
        <v>5</v>
      </c>
      <c r="H40" s="27">
        <v>5</v>
      </c>
    </row>
    <row r="41" spans="1:8" s="17" customFormat="1" ht="39.75" customHeight="1">
      <c r="A41" s="18"/>
      <c r="B41" s="44" t="s">
        <v>59</v>
      </c>
      <c r="C41" s="40" t="s">
        <v>19</v>
      </c>
      <c r="D41" s="40" t="s">
        <v>53</v>
      </c>
      <c r="E41" s="40" t="s">
        <v>54</v>
      </c>
      <c r="F41" s="40"/>
      <c r="G41" s="41">
        <f t="shared" si="0"/>
        <v>592</v>
      </c>
      <c r="H41" s="41">
        <f>H42</f>
        <v>592</v>
      </c>
    </row>
    <row r="42" spans="1:8" s="17" customFormat="1" ht="39.75" customHeight="1">
      <c r="A42" s="18"/>
      <c r="B42" s="44" t="s">
        <v>60</v>
      </c>
      <c r="C42" s="40" t="s">
        <v>19</v>
      </c>
      <c r="D42" s="40" t="s">
        <v>20</v>
      </c>
      <c r="E42" s="40" t="s">
        <v>54</v>
      </c>
      <c r="F42" s="40"/>
      <c r="G42" s="41">
        <f t="shared" si="0"/>
        <v>592</v>
      </c>
      <c r="H42" s="41">
        <f>H44</f>
        <v>592</v>
      </c>
    </row>
    <row r="43" spans="1:8" s="17" customFormat="1" ht="73.5" customHeight="1">
      <c r="A43" s="18"/>
      <c r="B43" s="43" t="s">
        <v>56</v>
      </c>
      <c r="C43" s="40" t="s">
        <v>19</v>
      </c>
      <c r="D43" s="40" t="s">
        <v>20</v>
      </c>
      <c r="E43" s="40" t="s">
        <v>42</v>
      </c>
      <c r="F43" s="40"/>
      <c r="G43" s="41">
        <f t="shared" si="0"/>
        <v>592</v>
      </c>
      <c r="H43" s="41">
        <f>H44</f>
        <v>592</v>
      </c>
    </row>
    <row r="44" spans="1:8" s="17" customFormat="1" ht="78.75" customHeight="1">
      <c r="A44" s="18"/>
      <c r="B44" s="47" t="s">
        <v>58</v>
      </c>
      <c r="C44" s="40" t="s">
        <v>19</v>
      </c>
      <c r="D44" s="40" t="s">
        <v>20</v>
      </c>
      <c r="E44" s="40" t="s">
        <v>21</v>
      </c>
      <c r="F44" s="40"/>
      <c r="G44" s="41">
        <f t="shared" si="0"/>
        <v>592</v>
      </c>
      <c r="H44" s="41">
        <f>H45+H46</f>
        <v>592</v>
      </c>
    </row>
    <row r="45" spans="1:8" s="17" customFormat="1" ht="38.25" customHeight="1">
      <c r="A45" s="10"/>
      <c r="B45" s="20" t="s">
        <v>48</v>
      </c>
      <c r="C45" s="11" t="s">
        <v>19</v>
      </c>
      <c r="D45" s="11" t="s">
        <v>20</v>
      </c>
      <c r="E45" s="11" t="s">
        <v>21</v>
      </c>
      <c r="F45" s="11" t="s">
        <v>15</v>
      </c>
      <c r="G45" s="27">
        <f t="shared" si="0"/>
        <v>589</v>
      </c>
      <c r="H45" s="27">
        <v>589</v>
      </c>
    </row>
    <row r="46" spans="1:8" s="17" customFormat="1" ht="39.75" customHeight="1">
      <c r="A46" s="10"/>
      <c r="B46" s="20" t="s">
        <v>49</v>
      </c>
      <c r="C46" s="11" t="s">
        <v>19</v>
      </c>
      <c r="D46" s="11" t="s">
        <v>20</v>
      </c>
      <c r="E46" s="11" t="s">
        <v>21</v>
      </c>
      <c r="F46" s="11" t="s">
        <v>22</v>
      </c>
      <c r="G46" s="27">
        <f t="shared" si="0"/>
        <v>3</v>
      </c>
      <c r="H46" s="27">
        <v>3</v>
      </c>
    </row>
    <row r="47" spans="1:8" s="17" customFormat="1" ht="38.25" customHeight="1">
      <c r="A47" s="10"/>
      <c r="B47" s="44" t="s">
        <v>62</v>
      </c>
      <c r="C47" s="40" t="s">
        <v>24</v>
      </c>
      <c r="D47" s="40" t="s">
        <v>53</v>
      </c>
      <c r="E47" s="40" t="s">
        <v>42</v>
      </c>
      <c r="F47" s="40"/>
      <c r="G47" s="41">
        <f t="shared" si="0"/>
        <v>1034.98</v>
      </c>
      <c r="H47" s="41">
        <f>H53+H48</f>
        <v>1034.98</v>
      </c>
    </row>
    <row r="48" spans="1:8" s="17" customFormat="1" ht="38.25" customHeight="1">
      <c r="A48" s="10"/>
      <c r="B48" s="58" t="s">
        <v>94</v>
      </c>
      <c r="C48" s="59" t="s">
        <v>24</v>
      </c>
      <c r="D48" s="59" t="s">
        <v>20</v>
      </c>
      <c r="E48" s="60" t="s">
        <v>81</v>
      </c>
      <c r="F48" s="60" t="s">
        <v>82</v>
      </c>
      <c r="G48" s="41">
        <f t="shared" si="0"/>
        <v>105</v>
      </c>
      <c r="H48" s="41">
        <f>H49</f>
        <v>105</v>
      </c>
    </row>
    <row r="49" spans="1:8" s="17" customFormat="1" ht="38.25" customHeight="1">
      <c r="A49" s="10"/>
      <c r="B49" s="61" t="s">
        <v>37</v>
      </c>
      <c r="C49" s="60" t="s">
        <v>24</v>
      </c>
      <c r="D49" s="60" t="s">
        <v>20</v>
      </c>
      <c r="E49" s="65" t="s">
        <v>54</v>
      </c>
      <c r="F49" s="60" t="s">
        <v>82</v>
      </c>
      <c r="G49" s="41">
        <f t="shared" si="0"/>
        <v>105</v>
      </c>
      <c r="H49" s="41">
        <f>H50</f>
        <v>105</v>
      </c>
    </row>
    <row r="50" spans="1:8" s="17" customFormat="1" ht="38.25" customHeight="1">
      <c r="A50" s="10"/>
      <c r="B50" s="66" t="s">
        <v>56</v>
      </c>
      <c r="C50" s="60" t="s">
        <v>24</v>
      </c>
      <c r="D50" s="60" t="s">
        <v>20</v>
      </c>
      <c r="E50" s="67" t="s">
        <v>42</v>
      </c>
      <c r="F50" s="60" t="s">
        <v>82</v>
      </c>
      <c r="G50" s="41">
        <f t="shared" si="0"/>
        <v>105</v>
      </c>
      <c r="H50" s="41">
        <f>H51</f>
        <v>105</v>
      </c>
    </row>
    <row r="51" spans="1:8" s="17" customFormat="1" ht="38.25" customHeight="1">
      <c r="A51" s="10"/>
      <c r="B51" s="68" t="s">
        <v>61</v>
      </c>
      <c r="C51" s="60" t="s">
        <v>24</v>
      </c>
      <c r="D51" s="60" t="s">
        <v>20</v>
      </c>
      <c r="E51" s="67" t="s">
        <v>25</v>
      </c>
      <c r="F51" s="60" t="s">
        <v>82</v>
      </c>
      <c r="G51" s="41">
        <f t="shared" si="0"/>
        <v>105</v>
      </c>
      <c r="H51" s="41">
        <f>H52</f>
        <v>105</v>
      </c>
    </row>
    <row r="52" spans="1:8" s="17" customFormat="1" ht="38.25" customHeight="1">
      <c r="A52" s="10"/>
      <c r="B52" s="69" t="s">
        <v>48</v>
      </c>
      <c r="C52" s="63" t="s">
        <v>24</v>
      </c>
      <c r="D52" s="63" t="s">
        <v>20</v>
      </c>
      <c r="E52" s="63" t="s">
        <v>25</v>
      </c>
      <c r="F52" s="63" t="s">
        <v>15</v>
      </c>
      <c r="G52" s="27">
        <f t="shared" si="0"/>
        <v>105</v>
      </c>
      <c r="H52" s="27">
        <v>105</v>
      </c>
    </row>
    <row r="53" spans="1:8" s="17" customFormat="1" ht="38.25" customHeight="1">
      <c r="A53" s="10"/>
      <c r="B53" s="44" t="s">
        <v>63</v>
      </c>
      <c r="C53" s="40" t="s">
        <v>24</v>
      </c>
      <c r="D53" s="40" t="s">
        <v>13</v>
      </c>
      <c r="E53" s="40" t="s">
        <v>42</v>
      </c>
      <c r="F53" s="40"/>
      <c r="G53" s="41">
        <f t="shared" si="0"/>
        <v>929.98</v>
      </c>
      <c r="H53" s="41">
        <f>H55</f>
        <v>929.98</v>
      </c>
    </row>
    <row r="54" spans="1:8" s="17" customFormat="1" ht="59.25" customHeight="1">
      <c r="A54" s="10"/>
      <c r="B54" s="43" t="s">
        <v>56</v>
      </c>
      <c r="C54" s="40" t="s">
        <v>24</v>
      </c>
      <c r="D54" s="40" t="s">
        <v>13</v>
      </c>
      <c r="E54" s="40" t="s">
        <v>42</v>
      </c>
      <c r="F54" s="40"/>
      <c r="G54" s="41">
        <f>H54</f>
        <v>929.98</v>
      </c>
      <c r="H54" s="41">
        <f>H55</f>
        <v>929.98</v>
      </c>
    </row>
    <row r="55" spans="1:8" s="17" customFormat="1" ht="76.5" customHeight="1">
      <c r="A55" s="10"/>
      <c r="B55" s="47" t="s">
        <v>61</v>
      </c>
      <c r="C55" s="40" t="s">
        <v>24</v>
      </c>
      <c r="D55" s="40" t="s">
        <v>13</v>
      </c>
      <c r="E55" s="40" t="s">
        <v>25</v>
      </c>
      <c r="F55" s="40"/>
      <c r="G55" s="41">
        <f t="shared" si="0"/>
        <v>929.98</v>
      </c>
      <c r="H55" s="41">
        <f>H56</f>
        <v>929.98</v>
      </c>
    </row>
    <row r="56" spans="1:8" s="17" customFormat="1" ht="55.5" customHeight="1">
      <c r="A56" s="10"/>
      <c r="B56" s="33" t="s">
        <v>46</v>
      </c>
      <c r="C56" s="11" t="s">
        <v>24</v>
      </c>
      <c r="D56" s="11" t="s">
        <v>13</v>
      </c>
      <c r="E56" s="11" t="s">
        <v>25</v>
      </c>
      <c r="F56" s="11" t="s">
        <v>18</v>
      </c>
      <c r="G56" s="27">
        <f t="shared" si="0"/>
        <v>929.98</v>
      </c>
      <c r="H56" s="27">
        <v>929.98</v>
      </c>
    </row>
    <row r="57" spans="1:8" s="13" customFormat="1" ht="24.75" customHeight="1">
      <c r="A57" s="10"/>
      <c r="B57" s="39" t="s">
        <v>26</v>
      </c>
      <c r="C57" s="40"/>
      <c r="D57" s="40"/>
      <c r="E57" s="40" t="s">
        <v>65</v>
      </c>
      <c r="F57" s="40"/>
      <c r="G57" s="41">
        <f t="shared" si="0"/>
        <v>492.14</v>
      </c>
      <c r="H57" s="41">
        <f>H58+H65</f>
        <v>492.14</v>
      </c>
    </row>
    <row r="58" spans="1:8" s="13" customFormat="1" ht="24.75" customHeight="1">
      <c r="A58" s="10"/>
      <c r="B58" s="30" t="s">
        <v>52</v>
      </c>
      <c r="C58" s="11" t="s">
        <v>20</v>
      </c>
      <c r="D58" s="11" t="s">
        <v>53</v>
      </c>
      <c r="E58" s="11" t="s">
        <v>65</v>
      </c>
      <c r="F58" s="11"/>
      <c r="G58" s="27">
        <f t="shared" si="0"/>
        <v>431.54</v>
      </c>
      <c r="H58" s="27">
        <f>H59+H63</f>
        <v>431.54</v>
      </c>
    </row>
    <row r="59" spans="1:8" s="13" customFormat="1" ht="39.75" customHeight="1">
      <c r="A59" s="10"/>
      <c r="B59" s="35" t="s">
        <v>64</v>
      </c>
      <c r="C59" s="11" t="s">
        <v>20</v>
      </c>
      <c r="D59" s="11" t="s">
        <v>31</v>
      </c>
      <c r="E59" s="11" t="s">
        <v>65</v>
      </c>
      <c r="F59" s="11"/>
      <c r="G59" s="27">
        <f t="shared" si="0"/>
        <v>421.54</v>
      </c>
      <c r="H59" s="27">
        <f>H60</f>
        <v>421.54</v>
      </c>
    </row>
    <row r="60" spans="1:8" s="13" customFormat="1" ht="39.75" customHeight="1">
      <c r="A60" s="10"/>
      <c r="B60" s="30" t="s">
        <v>66</v>
      </c>
      <c r="C60" s="11" t="s">
        <v>20</v>
      </c>
      <c r="D60" s="11" t="s">
        <v>31</v>
      </c>
      <c r="E60" s="11" t="s">
        <v>67</v>
      </c>
      <c r="F60" s="11"/>
      <c r="G60" s="27">
        <f t="shared" si="0"/>
        <v>421.54</v>
      </c>
      <c r="H60" s="27">
        <f>H61</f>
        <v>421.54</v>
      </c>
    </row>
    <row r="61" spans="1:8" s="19" customFormat="1" ht="48" customHeight="1">
      <c r="A61" s="10"/>
      <c r="B61" s="29" t="s">
        <v>27</v>
      </c>
      <c r="C61" s="11" t="s">
        <v>20</v>
      </c>
      <c r="D61" s="11" t="s">
        <v>31</v>
      </c>
      <c r="E61" s="28" t="s">
        <v>38</v>
      </c>
      <c r="F61" s="28" t="s">
        <v>18</v>
      </c>
      <c r="G61" s="27">
        <f t="shared" si="0"/>
        <v>421.54</v>
      </c>
      <c r="H61" s="27">
        <v>421.54</v>
      </c>
    </row>
    <row r="62" spans="1:8" s="19" customFormat="1" ht="18.75">
      <c r="A62" s="10"/>
      <c r="B62" s="29" t="s">
        <v>68</v>
      </c>
      <c r="C62" s="11" t="s">
        <v>20</v>
      </c>
      <c r="D62" s="11" t="s">
        <v>24</v>
      </c>
      <c r="E62" s="28" t="s">
        <v>65</v>
      </c>
      <c r="F62" s="28"/>
      <c r="G62" s="27">
        <f t="shared" si="0"/>
        <v>10</v>
      </c>
      <c r="H62" s="27">
        <f>H63</f>
        <v>10</v>
      </c>
    </row>
    <row r="63" spans="1:8" s="19" customFormat="1" ht="18.75">
      <c r="A63" s="10"/>
      <c r="B63" s="29" t="s">
        <v>40</v>
      </c>
      <c r="C63" s="11" t="s">
        <v>20</v>
      </c>
      <c r="D63" s="11" t="s">
        <v>24</v>
      </c>
      <c r="E63" s="28" t="s">
        <v>39</v>
      </c>
      <c r="F63" s="28"/>
      <c r="G63" s="27">
        <f t="shared" si="0"/>
        <v>10</v>
      </c>
      <c r="H63" s="27">
        <v>10</v>
      </c>
    </row>
    <row r="64" spans="1:8" s="19" customFormat="1" ht="18.75">
      <c r="A64" s="10"/>
      <c r="B64" s="29" t="s">
        <v>79</v>
      </c>
      <c r="C64" s="11" t="s">
        <v>20</v>
      </c>
      <c r="D64" s="11" t="s">
        <v>24</v>
      </c>
      <c r="E64" s="28" t="s">
        <v>39</v>
      </c>
      <c r="F64" s="28" t="s">
        <v>41</v>
      </c>
      <c r="G64" s="27">
        <f t="shared" si="0"/>
        <v>10</v>
      </c>
      <c r="H64" s="27">
        <v>10</v>
      </c>
    </row>
    <row r="65" spans="1:8" s="19" customFormat="1" ht="18.75">
      <c r="A65" s="10"/>
      <c r="B65" s="29" t="s">
        <v>70</v>
      </c>
      <c r="C65" s="11" t="s">
        <v>31</v>
      </c>
      <c r="D65" s="11" t="s">
        <v>53</v>
      </c>
      <c r="E65" s="28" t="s">
        <v>65</v>
      </c>
      <c r="F65" s="28"/>
      <c r="G65" s="27">
        <f t="shared" si="0"/>
        <v>60.599999999999994</v>
      </c>
      <c r="H65" s="27">
        <f>H66</f>
        <v>60.599999999999994</v>
      </c>
    </row>
    <row r="66" spans="1:8" s="19" customFormat="1" ht="18.75">
      <c r="A66" s="10"/>
      <c r="B66" s="36" t="s">
        <v>69</v>
      </c>
      <c r="C66" s="11" t="s">
        <v>31</v>
      </c>
      <c r="D66" s="11" t="s">
        <v>14</v>
      </c>
      <c r="E66" s="28" t="s">
        <v>65</v>
      </c>
      <c r="F66" s="28"/>
      <c r="G66" s="27">
        <f t="shared" si="0"/>
        <v>60.599999999999994</v>
      </c>
      <c r="H66" s="27">
        <f>H67+H68</f>
        <v>60.599999999999994</v>
      </c>
    </row>
    <row r="67" spans="1:8" s="17" customFormat="1" ht="48.75" customHeight="1">
      <c r="A67" s="10"/>
      <c r="B67" s="29" t="s">
        <v>30</v>
      </c>
      <c r="C67" s="11" t="s">
        <v>31</v>
      </c>
      <c r="D67" s="11" t="s">
        <v>14</v>
      </c>
      <c r="E67" s="28" t="s">
        <v>32</v>
      </c>
      <c r="F67" s="28" t="s">
        <v>18</v>
      </c>
      <c r="G67" s="27">
        <f t="shared" si="0"/>
        <v>52.62</v>
      </c>
      <c r="H67" s="27">
        <v>52.62</v>
      </c>
    </row>
    <row r="68" spans="1:8" s="13" customFormat="1" ht="42" customHeight="1">
      <c r="A68" s="10"/>
      <c r="B68" s="29" t="s">
        <v>30</v>
      </c>
      <c r="C68" s="11" t="s">
        <v>31</v>
      </c>
      <c r="D68" s="11" t="s">
        <v>14</v>
      </c>
      <c r="E68" s="28" t="s">
        <v>32</v>
      </c>
      <c r="F68" s="28" t="s">
        <v>15</v>
      </c>
      <c r="G68" s="27">
        <f t="shared" si="0"/>
        <v>7.98</v>
      </c>
      <c r="H68" s="27">
        <v>7.98</v>
      </c>
    </row>
    <row r="69" spans="1:8" s="19" customFormat="1" ht="18.75">
      <c r="A69" s="10"/>
      <c r="B69" s="52" t="s">
        <v>33</v>
      </c>
      <c r="C69" s="53"/>
      <c r="D69" s="53"/>
      <c r="E69" s="53"/>
      <c r="F69" s="54"/>
      <c r="G69" s="21"/>
      <c r="H69" s="26">
        <f>H57+H7</f>
        <v>4825.44</v>
      </c>
    </row>
    <row r="70" spans="1:8" s="19" customFormat="1" ht="18.75">
      <c r="A70" s="22"/>
      <c r="B70" s="23"/>
      <c r="C70" s="24"/>
      <c r="D70" s="24"/>
      <c r="E70" s="24"/>
      <c r="F70" s="24"/>
      <c r="G70" s="24"/>
      <c r="H70" s="24"/>
    </row>
    <row r="71" spans="1:8" s="19" customFormat="1" ht="18.75">
      <c r="A71" s="22"/>
      <c r="B71" s="23"/>
      <c r="C71" s="24"/>
      <c r="D71" s="24"/>
      <c r="E71" s="24"/>
      <c r="F71" s="24"/>
      <c r="G71" s="24"/>
      <c r="H71" s="34"/>
    </row>
    <row r="72" spans="1:9" s="19" customFormat="1" ht="114" customHeight="1">
      <c r="A72" s="55" t="s">
        <v>34</v>
      </c>
      <c r="B72" s="55"/>
      <c r="C72" s="55"/>
      <c r="D72" s="55"/>
      <c r="E72" s="55"/>
      <c r="F72" s="55"/>
      <c r="G72" s="55"/>
      <c r="H72" s="55"/>
      <c r="I72" s="25"/>
    </row>
  </sheetData>
  <sheetProtection/>
  <mergeCells count="5">
    <mergeCell ref="F1:H1"/>
    <mergeCell ref="A3:H3"/>
    <mergeCell ref="F4:H4"/>
    <mergeCell ref="B69:F69"/>
    <mergeCell ref="A72:H72"/>
  </mergeCells>
  <printOptions/>
  <pageMargins left="0.2755905511811024" right="0.1968503937007874" top="0.5511811023622047" bottom="0.3937007874015748" header="0.31496062992125984" footer="0.393700787401574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PageLayoutView="0" workbookViewId="0" topLeftCell="B34">
      <selection activeCell="O44" sqref="O44"/>
    </sheetView>
  </sheetViews>
  <sheetFormatPr defaultColWidth="9.00390625" defaultRowHeight="12.75"/>
  <cols>
    <col min="1" max="1" width="5.25390625" style="1" hidden="1" customWidth="1"/>
    <col min="2" max="2" width="73.25390625" style="2" customWidth="1"/>
    <col min="3" max="4" width="12.375" style="3" customWidth="1"/>
    <col min="5" max="5" width="14.875" style="3" customWidth="1"/>
    <col min="6" max="6" width="12.375" style="3" customWidth="1"/>
    <col min="7" max="8" width="14.625" style="3" customWidth="1"/>
    <col min="9" max="9" width="13.875" style="3" customWidth="1"/>
    <col min="10" max="16384" width="9.125" style="4" customWidth="1"/>
  </cols>
  <sheetData>
    <row r="1" spans="6:9" ht="93" customHeight="1">
      <c r="F1" s="48" t="s">
        <v>72</v>
      </c>
      <c r="G1" s="48"/>
      <c r="H1" s="48"/>
      <c r="I1" s="48"/>
    </row>
    <row r="2" spans="2:9" ht="21.75" customHeight="1">
      <c r="B2" s="57"/>
      <c r="C2" s="57"/>
      <c r="D2" s="57"/>
      <c r="E2" s="57"/>
      <c r="F2" s="57"/>
      <c r="G2" s="57"/>
      <c r="H2" s="57"/>
      <c r="I2" s="57"/>
    </row>
    <row r="3" spans="1:10" s="6" customFormat="1" ht="83.25" customHeight="1">
      <c r="A3" s="49" t="s">
        <v>71</v>
      </c>
      <c r="B3" s="49"/>
      <c r="C3" s="49"/>
      <c r="D3" s="49"/>
      <c r="E3" s="49"/>
      <c r="F3" s="49"/>
      <c r="G3" s="49"/>
      <c r="H3" s="49"/>
      <c r="I3" s="49"/>
      <c r="J3" s="49"/>
    </row>
    <row r="4" spans="1:9" s="9" customFormat="1" ht="15.75">
      <c r="A4" s="7"/>
      <c r="B4" s="7"/>
      <c r="C4" s="7"/>
      <c r="D4" s="7"/>
      <c r="E4" s="8"/>
      <c r="F4" s="56" t="s">
        <v>0</v>
      </c>
      <c r="G4" s="56"/>
      <c r="H4" s="56"/>
      <c r="I4" s="56"/>
    </row>
    <row r="5" spans="1:9" s="13" customFormat="1" ht="93.75" customHeight="1">
      <c r="A5" s="10" t="s">
        <v>1</v>
      </c>
      <c r="B5" s="10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37" t="s">
        <v>73</v>
      </c>
      <c r="H5" s="38" t="s">
        <v>74</v>
      </c>
      <c r="I5" s="38" t="s">
        <v>75</v>
      </c>
    </row>
    <row r="6" spans="1:9" s="16" customFormat="1" ht="15.75">
      <c r="A6" s="14">
        <v>1</v>
      </c>
      <c r="B6" s="14">
        <v>2</v>
      </c>
      <c r="C6" s="15" t="s">
        <v>9</v>
      </c>
      <c r="D6" s="15" t="s">
        <v>10</v>
      </c>
      <c r="E6" s="15" t="s">
        <v>11</v>
      </c>
      <c r="F6" s="15" t="s">
        <v>12</v>
      </c>
      <c r="G6" s="14">
        <v>6</v>
      </c>
      <c r="H6" s="14">
        <v>7</v>
      </c>
      <c r="I6" s="14">
        <v>8</v>
      </c>
    </row>
    <row r="7" spans="1:11" s="16" customFormat="1" ht="56.25">
      <c r="A7" s="14"/>
      <c r="B7" s="39" t="s">
        <v>37</v>
      </c>
      <c r="C7" s="40" t="s">
        <v>53</v>
      </c>
      <c r="D7" s="40" t="s">
        <v>53</v>
      </c>
      <c r="E7" s="40" t="s">
        <v>54</v>
      </c>
      <c r="F7" s="40"/>
      <c r="G7" s="41">
        <f>I7</f>
        <v>3692.36</v>
      </c>
      <c r="H7" s="41">
        <f>H10+H19+H25+H31</f>
        <v>3778.8500000000004</v>
      </c>
      <c r="I7" s="41">
        <f>I10+I19+I25+I31</f>
        <v>3692.36</v>
      </c>
      <c r="K7" s="31"/>
    </row>
    <row r="8" spans="1:11" s="16" customFormat="1" ht="18.75">
      <c r="A8" s="14"/>
      <c r="B8" s="45" t="s">
        <v>52</v>
      </c>
      <c r="C8" s="40" t="s">
        <v>20</v>
      </c>
      <c r="D8" s="40" t="s">
        <v>53</v>
      </c>
      <c r="E8" s="40" t="s">
        <v>54</v>
      </c>
      <c r="F8" s="40"/>
      <c r="G8" s="41">
        <f>I8</f>
        <v>1470.2</v>
      </c>
      <c r="H8" s="41">
        <f>H9</f>
        <v>1470.2</v>
      </c>
      <c r="I8" s="41">
        <f>I9</f>
        <v>1470.2</v>
      </c>
      <c r="K8" s="31"/>
    </row>
    <row r="9" spans="1:11" s="16" customFormat="1" ht="56.25">
      <c r="A9" s="14"/>
      <c r="B9" s="46" t="s">
        <v>51</v>
      </c>
      <c r="C9" s="40" t="s">
        <v>20</v>
      </c>
      <c r="D9" s="40" t="s">
        <v>28</v>
      </c>
      <c r="E9" s="40" t="s">
        <v>54</v>
      </c>
      <c r="F9" s="40"/>
      <c r="G9" s="41">
        <f>I9</f>
        <v>1470.2</v>
      </c>
      <c r="H9" s="41">
        <f>H10</f>
        <v>1470.2</v>
      </c>
      <c r="I9" s="41">
        <f>I10</f>
        <v>1470.2</v>
      </c>
      <c r="K9" s="31"/>
    </row>
    <row r="10" spans="1:11" s="16" customFormat="1" ht="37.5">
      <c r="A10" s="14"/>
      <c r="B10" s="42" t="s">
        <v>44</v>
      </c>
      <c r="C10" s="40" t="s">
        <v>20</v>
      </c>
      <c r="D10" s="40" t="s">
        <v>28</v>
      </c>
      <c r="E10" s="40" t="s">
        <v>45</v>
      </c>
      <c r="F10" s="40"/>
      <c r="G10" s="41">
        <f>I10</f>
        <v>1470.2</v>
      </c>
      <c r="H10" s="41">
        <f>H11+H12+H13+H14+H15</f>
        <v>1470.2</v>
      </c>
      <c r="I10" s="41">
        <f>I11+I12+I13+I14+I15</f>
        <v>1470.2</v>
      </c>
      <c r="K10" s="32"/>
    </row>
    <row r="11" spans="1:11" s="16" customFormat="1" ht="56.25">
      <c r="A11" s="14"/>
      <c r="B11" s="33" t="s">
        <v>46</v>
      </c>
      <c r="C11" s="11" t="s">
        <v>20</v>
      </c>
      <c r="D11" s="11" t="s">
        <v>28</v>
      </c>
      <c r="E11" s="11" t="s">
        <v>45</v>
      </c>
      <c r="F11" s="11" t="s">
        <v>18</v>
      </c>
      <c r="G11" s="27">
        <f aca="true" t="shared" si="0" ref="G11:G44">I11</f>
        <v>1185.66</v>
      </c>
      <c r="H11" s="27">
        <v>1185.66</v>
      </c>
      <c r="I11" s="27">
        <v>1185.66</v>
      </c>
      <c r="K11" s="32"/>
    </row>
    <row r="12" spans="1:11" s="16" customFormat="1" ht="37.5">
      <c r="A12" s="14"/>
      <c r="B12" s="20" t="s">
        <v>47</v>
      </c>
      <c r="C12" s="11" t="s">
        <v>20</v>
      </c>
      <c r="D12" s="11" t="s">
        <v>28</v>
      </c>
      <c r="E12" s="11" t="s">
        <v>45</v>
      </c>
      <c r="F12" s="11" t="s">
        <v>29</v>
      </c>
      <c r="G12" s="27">
        <f t="shared" si="0"/>
        <v>95</v>
      </c>
      <c r="H12" s="27">
        <v>95</v>
      </c>
      <c r="I12" s="27">
        <v>95</v>
      </c>
      <c r="K12" s="32"/>
    </row>
    <row r="13" spans="1:11" s="16" customFormat="1" ht="37.5">
      <c r="A13" s="14"/>
      <c r="B13" s="20" t="s">
        <v>48</v>
      </c>
      <c r="C13" s="11" t="s">
        <v>20</v>
      </c>
      <c r="D13" s="11" t="s">
        <v>28</v>
      </c>
      <c r="E13" s="11" t="s">
        <v>45</v>
      </c>
      <c r="F13" s="11" t="s">
        <v>15</v>
      </c>
      <c r="G13" s="27">
        <f t="shared" si="0"/>
        <v>163</v>
      </c>
      <c r="H13" s="27">
        <v>163</v>
      </c>
      <c r="I13" s="27">
        <v>163</v>
      </c>
      <c r="K13" s="32"/>
    </row>
    <row r="14" spans="1:11" s="16" customFormat="1" ht="37.5">
      <c r="A14" s="14"/>
      <c r="B14" s="20" t="s">
        <v>49</v>
      </c>
      <c r="C14" s="11" t="s">
        <v>20</v>
      </c>
      <c r="D14" s="11" t="s">
        <v>28</v>
      </c>
      <c r="E14" s="11" t="s">
        <v>45</v>
      </c>
      <c r="F14" s="11" t="s">
        <v>22</v>
      </c>
      <c r="G14" s="27">
        <f t="shared" si="0"/>
        <v>19.34</v>
      </c>
      <c r="H14" s="27">
        <v>19.34</v>
      </c>
      <c r="I14" s="27">
        <v>19.34</v>
      </c>
      <c r="K14" s="32"/>
    </row>
    <row r="15" spans="1:11" s="16" customFormat="1" ht="18.75">
      <c r="A15" s="14"/>
      <c r="B15" s="20" t="s">
        <v>50</v>
      </c>
      <c r="C15" s="11" t="s">
        <v>20</v>
      </c>
      <c r="D15" s="11" t="s">
        <v>28</v>
      </c>
      <c r="E15" s="11" t="s">
        <v>45</v>
      </c>
      <c r="F15" s="11" t="s">
        <v>23</v>
      </c>
      <c r="G15" s="27">
        <f t="shared" si="0"/>
        <v>7.2</v>
      </c>
      <c r="H15" s="27">
        <v>7.2</v>
      </c>
      <c r="I15" s="27">
        <v>7.2</v>
      </c>
      <c r="K15" s="32"/>
    </row>
    <row r="16" spans="1:11" s="16" customFormat="1" ht="18.75">
      <c r="A16" s="14"/>
      <c r="B16" s="44" t="s">
        <v>57</v>
      </c>
      <c r="C16" s="40" t="s">
        <v>16</v>
      </c>
      <c r="D16" s="40" t="s">
        <v>53</v>
      </c>
      <c r="E16" s="40" t="s">
        <v>54</v>
      </c>
      <c r="F16" s="40"/>
      <c r="G16" s="41">
        <f t="shared" si="0"/>
        <v>107.79</v>
      </c>
      <c r="H16" s="41">
        <f aca="true" t="shared" si="1" ref="H16:I18">H17</f>
        <v>107.79</v>
      </c>
      <c r="I16" s="41">
        <f t="shared" si="1"/>
        <v>107.79</v>
      </c>
      <c r="K16" s="32"/>
    </row>
    <row r="17" spans="1:11" s="16" customFormat="1" ht="18.75">
      <c r="A17" s="14"/>
      <c r="B17" s="45" t="s">
        <v>55</v>
      </c>
      <c r="C17" s="40" t="s">
        <v>16</v>
      </c>
      <c r="D17" s="40" t="s">
        <v>16</v>
      </c>
      <c r="E17" s="40" t="s">
        <v>54</v>
      </c>
      <c r="F17" s="40"/>
      <c r="G17" s="41">
        <f t="shared" si="0"/>
        <v>107.79</v>
      </c>
      <c r="H17" s="41">
        <f t="shared" si="1"/>
        <v>107.79</v>
      </c>
      <c r="I17" s="41">
        <f t="shared" si="1"/>
        <v>107.79</v>
      </c>
      <c r="K17" s="32"/>
    </row>
    <row r="18" spans="1:11" s="17" customFormat="1" ht="70.5" customHeight="1">
      <c r="A18" s="18">
        <v>4</v>
      </c>
      <c r="B18" s="43" t="s">
        <v>56</v>
      </c>
      <c r="C18" s="40" t="s">
        <v>16</v>
      </c>
      <c r="D18" s="40" t="s">
        <v>16</v>
      </c>
      <c r="E18" s="40" t="s">
        <v>42</v>
      </c>
      <c r="F18" s="40"/>
      <c r="G18" s="41">
        <f t="shared" si="0"/>
        <v>107.79</v>
      </c>
      <c r="H18" s="41">
        <f t="shared" si="1"/>
        <v>107.79</v>
      </c>
      <c r="I18" s="41">
        <f t="shared" si="1"/>
        <v>107.79</v>
      </c>
      <c r="K18" s="32"/>
    </row>
    <row r="19" spans="1:9" s="17" customFormat="1" ht="78.75" customHeight="1">
      <c r="A19" s="18"/>
      <c r="B19" s="47" t="s">
        <v>43</v>
      </c>
      <c r="C19" s="40" t="s">
        <v>16</v>
      </c>
      <c r="D19" s="40" t="s">
        <v>16</v>
      </c>
      <c r="E19" s="40" t="s">
        <v>17</v>
      </c>
      <c r="F19" s="40"/>
      <c r="G19" s="41">
        <f t="shared" si="0"/>
        <v>107.79</v>
      </c>
      <c r="H19" s="41">
        <f>H20+H21</f>
        <v>107.79</v>
      </c>
      <c r="I19" s="41">
        <f>I20+I21</f>
        <v>107.79</v>
      </c>
    </row>
    <row r="20" spans="1:9" s="17" customFormat="1" ht="51.75" customHeight="1">
      <c r="A20" s="18"/>
      <c r="B20" s="33" t="s">
        <v>46</v>
      </c>
      <c r="C20" s="11" t="s">
        <v>16</v>
      </c>
      <c r="D20" s="11" t="s">
        <v>16</v>
      </c>
      <c r="E20" s="11" t="s">
        <v>17</v>
      </c>
      <c r="F20" s="11" t="s">
        <v>18</v>
      </c>
      <c r="G20" s="27">
        <f t="shared" si="0"/>
        <v>100.79</v>
      </c>
      <c r="H20" s="27">
        <v>100.79</v>
      </c>
      <c r="I20" s="27">
        <v>100.79</v>
      </c>
    </row>
    <row r="21" spans="1:9" s="17" customFormat="1" ht="39.75" customHeight="1">
      <c r="A21" s="18"/>
      <c r="B21" s="20" t="s">
        <v>48</v>
      </c>
      <c r="C21" s="11" t="s">
        <v>16</v>
      </c>
      <c r="D21" s="11" t="s">
        <v>16</v>
      </c>
      <c r="E21" s="11" t="s">
        <v>17</v>
      </c>
      <c r="F21" s="11" t="s">
        <v>15</v>
      </c>
      <c r="G21" s="27">
        <f t="shared" si="0"/>
        <v>7</v>
      </c>
      <c r="H21" s="27">
        <v>7</v>
      </c>
      <c r="I21" s="27">
        <v>7</v>
      </c>
    </row>
    <row r="22" spans="1:9" s="17" customFormat="1" ht="39.75" customHeight="1">
      <c r="A22" s="18"/>
      <c r="B22" s="44" t="s">
        <v>59</v>
      </c>
      <c r="C22" s="40" t="s">
        <v>19</v>
      </c>
      <c r="D22" s="40" t="s">
        <v>53</v>
      </c>
      <c r="E22" s="40" t="s">
        <v>42</v>
      </c>
      <c r="F22" s="40"/>
      <c r="G22" s="41">
        <f t="shared" si="0"/>
        <v>434.17999999999995</v>
      </c>
      <c r="H22" s="41">
        <f>H23</f>
        <v>434.17999999999995</v>
      </c>
      <c r="I22" s="41">
        <f>I23</f>
        <v>434.17999999999995</v>
      </c>
    </row>
    <row r="23" spans="1:9" s="17" customFormat="1" ht="39.75" customHeight="1">
      <c r="A23" s="18"/>
      <c r="B23" s="44" t="s">
        <v>60</v>
      </c>
      <c r="C23" s="40" t="s">
        <v>19</v>
      </c>
      <c r="D23" s="40" t="s">
        <v>20</v>
      </c>
      <c r="E23" s="40" t="s">
        <v>42</v>
      </c>
      <c r="F23" s="40"/>
      <c r="G23" s="41">
        <f t="shared" si="0"/>
        <v>434.17999999999995</v>
      </c>
      <c r="H23" s="41">
        <f>H25</f>
        <v>434.17999999999995</v>
      </c>
      <c r="I23" s="41">
        <f>I25</f>
        <v>434.17999999999995</v>
      </c>
    </row>
    <row r="24" spans="1:9" s="17" customFormat="1" ht="68.25" customHeight="1">
      <c r="A24" s="18"/>
      <c r="B24" s="43" t="s">
        <v>56</v>
      </c>
      <c r="C24" s="40" t="s">
        <v>19</v>
      </c>
      <c r="D24" s="40" t="s">
        <v>20</v>
      </c>
      <c r="E24" s="40" t="s">
        <v>42</v>
      </c>
      <c r="F24" s="40"/>
      <c r="G24" s="41">
        <f t="shared" si="0"/>
        <v>434.17999999999995</v>
      </c>
      <c r="H24" s="41">
        <f>H25</f>
        <v>434.17999999999995</v>
      </c>
      <c r="I24" s="41">
        <f>I25</f>
        <v>434.17999999999995</v>
      </c>
    </row>
    <row r="25" spans="1:9" s="17" customFormat="1" ht="80.25" customHeight="1">
      <c r="A25" s="18"/>
      <c r="B25" s="47" t="s">
        <v>58</v>
      </c>
      <c r="C25" s="40" t="s">
        <v>19</v>
      </c>
      <c r="D25" s="40" t="s">
        <v>20</v>
      </c>
      <c r="E25" s="40" t="s">
        <v>21</v>
      </c>
      <c r="F25" s="40"/>
      <c r="G25" s="41">
        <f t="shared" si="0"/>
        <v>434.17999999999995</v>
      </c>
      <c r="H25" s="41">
        <f>H26+H27</f>
        <v>434.17999999999995</v>
      </c>
      <c r="I25" s="41">
        <f>I26+I27</f>
        <v>434.17999999999995</v>
      </c>
    </row>
    <row r="26" spans="1:9" s="17" customFormat="1" ht="38.25" customHeight="1">
      <c r="A26" s="10"/>
      <c r="B26" s="20" t="s">
        <v>48</v>
      </c>
      <c r="C26" s="11" t="s">
        <v>19</v>
      </c>
      <c r="D26" s="11" t="s">
        <v>20</v>
      </c>
      <c r="E26" s="11" t="s">
        <v>21</v>
      </c>
      <c r="F26" s="11" t="s">
        <v>15</v>
      </c>
      <c r="G26" s="27">
        <f t="shared" si="0"/>
        <v>414.21</v>
      </c>
      <c r="H26" s="27">
        <v>414.21</v>
      </c>
      <c r="I26" s="27">
        <v>414.21</v>
      </c>
    </row>
    <row r="27" spans="1:9" s="17" customFormat="1" ht="39.75" customHeight="1">
      <c r="A27" s="10"/>
      <c r="B27" s="20" t="s">
        <v>49</v>
      </c>
      <c r="C27" s="11" t="s">
        <v>19</v>
      </c>
      <c r="D27" s="11" t="s">
        <v>20</v>
      </c>
      <c r="E27" s="11" t="s">
        <v>21</v>
      </c>
      <c r="F27" s="11" t="s">
        <v>22</v>
      </c>
      <c r="G27" s="27">
        <f t="shared" si="0"/>
        <v>19.97</v>
      </c>
      <c r="H27" s="27">
        <v>19.97</v>
      </c>
      <c r="I27" s="27">
        <v>19.97</v>
      </c>
    </row>
    <row r="28" spans="1:9" s="17" customFormat="1" ht="38.25" customHeight="1">
      <c r="A28" s="10"/>
      <c r="B28" s="44" t="s">
        <v>62</v>
      </c>
      <c r="C28" s="40" t="s">
        <v>24</v>
      </c>
      <c r="D28" s="40" t="s">
        <v>53</v>
      </c>
      <c r="E28" s="40" t="s">
        <v>42</v>
      </c>
      <c r="F28" s="40"/>
      <c r="G28" s="41">
        <f t="shared" si="0"/>
        <v>1680.19</v>
      </c>
      <c r="H28" s="41">
        <f aca="true" t="shared" si="2" ref="H28:I31">H29</f>
        <v>1766.68</v>
      </c>
      <c r="I28" s="41">
        <f t="shared" si="2"/>
        <v>1680.19</v>
      </c>
    </row>
    <row r="29" spans="1:9" s="17" customFormat="1" ht="38.25" customHeight="1">
      <c r="A29" s="10"/>
      <c r="B29" s="44" t="s">
        <v>63</v>
      </c>
      <c r="C29" s="40" t="s">
        <v>24</v>
      </c>
      <c r="D29" s="40" t="s">
        <v>13</v>
      </c>
      <c r="E29" s="40" t="s">
        <v>42</v>
      </c>
      <c r="F29" s="40"/>
      <c r="G29" s="41">
        <f t="shared" si="0"/>
        <v>1680.19</v>
      </c>
      <c r="H29" s="41">
        <f>H31</f>
        <v>1766.68</v>
      </c>
      <c r="I29" s="41">
        <f>I31</f>
        <v>1680.19</v>
      </c>
    </row>
    <row r="30" spans="1:9" s="17" customFormat="1" ht="74.25" customHeight="1">
      <c r="A30" s="10"/>
      <c r="B30" s="43" t="s">
        <v>56</v>
      </c>
      <c r="C30" s="40" t="s">
        <v>24</v>
      </c>
      <c r="D30" s="40" t="s">
        <v>13</v>
      </c>
      <c r="E30" s="40" t="s">
        <v>42</v>
      </c>
      <c r="F30" s="40"/>
      <c r="G30" s="41">
        <f t="shared" si="0"/>
        <v>1680.19</v>
      </c>
      <c r="H30" s="41">
        <f>H31</f>
        <v>1766.68</v>
      </c>
      <c r="I30" s="41">
        <f>I31</f>
        <v>1680.19</v>
      </c>
    </row>
    <row r="31" spans="1:9" s="17" customFormat="1" ht="76.5" customHeight="1">
      <c r="A31" s="10"/>
      <c r="B31" s="47" t="s">
        <v>61</v>
      </c>
      <c r="C31" s="40" t="s">
        <v>24</v>
      </c>
      <c r="D31" s="40" t="s">
        <v>13</v>
      </c>
      <c r="E31" s="40" t="s">
        <v>25</v>
      </c>
      <c r="F31" s="40"/>
      <c r="G31" s="41">
        <f t="shared" si="0"/>
        <v>1680.19</v>
      </c>
      <c r="H31" s="41">
        <f t="shared" si="2"/>
        <v>1766.68</v>
      </c>
      <c r="I31" s="41">
        <f t="shared" si="2"/>
        <v>1680.19</v>
      </c>
    </row>
    <row r="32" spans="1:9" s="17" customFormat="1" ht="55.5" customHeight="1">
      <c r="A32" s="10"/>
      <c r="B32" s="33" t="s">
        <v>46</v>
      </c>
      <c r="C32" s="11" t="s">
        <v>24</v>
      </c>
      <c r="D32" s="11" t="s">
        <v>13</v>
      </c>
      <c r="E32" s="11" t="s">
        <v>25</v>
      </c>
      <c r="F32" s="11" t="s">
        <v>18</v>
      </c>
      <c r="G32" s="27">
        <f t="shared" si="0"/>
        <v>1680.19</v>
      </c>
      <c r="H32" s="27">
        <v>1766.68</v>
      </c>
      <c r="I32" s="27">
        <v>1680.19</v>
      </c>
    </row>
    <row r="33" spans="1:9" s="13" customFormat="1" ht="24.75" customHeight="1">
      <c r="A33" s="10"/>
      <c r="B33" s="39" t="s">
        <v>26</v>
      </c>
      <c r="C33" s="40"/>
      <c r="D33" s="40"/>
      <c r="E33" s="40" t="s">
        <v>65</v>
      </c>
      <c r="F33" s="40"/>
      <c r="G33" s="41">
        <f t="shared" si="0"/>
        <v>780.6</v>
      </c>
      <c r="H33" s="41">
        <f>H34+H40</f>
        <v>780.6</v>
      </c>
      <c r="I33" s="41">
        <f>I34+I40</f>
        <v>780.6</v>
      </c>
    </row>
    <row r="34" spans="1:9" s="13" customFormat="1" ht="24.75" customHeight="1">
      <c r="A34" s="10"/>
      <c r="B34" s="30" t="s">
        <v>52</v>
      </c>
      <c r="C34" s="11" t="s">
        <v>20</v>
      </c>
      <c r="D34" s="11" t="s">
        <v>53</v>
      </c>
      <c r="E34" s="11" t="s">
        <v>65</v>
      </c>
      <c r="F34" s="11"/>
      <c r="G34" s="27">
        <f t="shared" si="0"/>
        <v>726.1</v>
      </c>
      <c r="H34" s="27">
        <f>H35+H39</f>
        <v>726.1</v>
      </c>
      <c r="I34" s="27">
        <f>I35+I39</f>
        <v>726.1</v>
      </c>
    </row>
    <row r="35" spans="1:9" s="13" customFormat="1" ht="39.75" customHeight="1">
      <c r="A35" s="10"/>
      <c r="B35" s="35" t="s">
        <v>64</v>
      </c>
      <c r="C35" s="11" t="s">
        <v>20</v>
      </c>
      <c r="D35" s="11" t="s">
        <v>31</v>
      </c>
      <c r="E35" s="11" t="s">
        <v>65</v>
      </c>
      <c r="F35" s="11"/>
      <c r="G35" s="27">
        <f t="shared" si="0"/>
        <v>716.1</v>
      </c>
      <c r="H35" s="27">
        <f>H36</f>
        <v>716.1</v>
      </c>
      <c r="I35" s="27">
        <f>I36</f>
        <v>716.1</v>
      </c>
    </row>
    <row r="36" spans="1:9" s="13" customFormat="1" ht="39.75" customHeight="1">
      <c r="A36" s="10"/>
      <c r="B36" s="30" t="s">
        <v>66</v>
      </c>
      <c r="C36" s="11" t="s">
        <v>20</v>
      </c>
      <c r="D36" s="11" t="s">
        <v>31</v>
      </c>
      <c r="E36" s="11" t="s">
        <v>67</v>
      </c>
      <c r="F36" s="11"/>
      <c r="G36" s="27">
        <f t="shared" si="0"/>
        <v>716.1</v>
      </c>
      <c r="H36" s="27">
        <f>H37</f>
        <v>716.1</v>
      </c>
      <c r="I36" s="27">
        <f>I37</f>
        <v>716.1</v>
      </c>
    </row>
    <row r="37" spans="1:9" s="19" customFormat="1" ht="48" customHeight="1">
      <c r="A37" s="10"/>
      <c r="B37" s="29" t="s">
        <v>27</v>
      </c>
      <c r="C37" s="11" t="s">
        <v>20</v>
      </c>
      <c r="D37" s="11" t="s">
        <v>31</v>
      </c>
      <c r="E37" s="28" t="s">
        <v>38</v>
      </c>
      <c r="F37" s="28" t="s">
        <v>18</v>
      </c>
      <c r="G37" s="27">
        <f t="shared" si="0"/>
        <v>716.1</v>
      </c>
      <c r="H37" s="27">
        <f>716.1</f>
        <v>716.1</v>
      </c>
      <c r="I37" s="27">
        <f>716.1</f>
        <v>716.1</v>
      </c>
    </row>
    <row r="38" spans="1:9" s="19" customFormat="1" ht="18.75">
      <c r="A38" s="10"/>
      <c r="B38" s="29" t="s">
        <v>68</v>
      </c>
      <c r="C38" s="11" t="s">
        <v>20</v>
      </c>
      <c r="D38" s="11" t="s">
        <v>24</v>
      </c>
      <c r="E38" s="28" t="s">
        <v>65</v>
      </c>
      <c r="F38" s="28"/>
      <c r="G38" s="27">
        <f t="shared" si="0"/>
        <v>10</v>
      </c>
      <c r="H38" s="27">
        <f>H39</f>
        <v>10</v>
      </c>
      <c r="I38" s="27">
        <f>I39</f>
        <v>10</v>
      </c>
    </row>
    <row r="39" spans="1:9" s="19" customFormat="1" ht="18.75">
      <c r="A39" s="10"/>
      <c r="B39" s="29" t="s">
        <v>40</v>
      </c>
      <c r="C39" s="11" t="s">
        <v>20</v>
      </c>
      <c r="D39" s="11" t="s">
        <v>24</v>
      </c>
      <c r="E39" s="28" t="s">
        <v>39</v>
      </c>
      <c r="F39" s="28" t="s">
        <v>41</v>
      </c>
      <c r="G39" s="27">
        <f t="shared" si="0"/>
        <v>10</v>
      </c>
      <c r="H39" s="27">
        <v>10</v>
      </c>
      <c r="I39" s="27">
        <v>10</v>
      </c>
    </row>
    <row r="40" spans="1:9" s="19" customFormat="1" ht="18.75">
      <c r="A40" s="10"/>
      <c r="B40" s="29" t="s">
        <v>70</v>
      </c>
      <c r="C40" s="11" t="s">
        <v>31</v>
      </c>
      <c r="D40" s="11" t="s">
        <v>53</v>
      </c>
      <c r="E40" s="28" t="s">
        <v>65</v>
      </c>
      <c r="F40" s="28"/>
      <c r="G40" s="27">
        <f t="shared" si="0"/>
        <v>54.5</v>
      </c>
      <c r="H40" s="27">
        <f>H41</f>
        <v>54.5</v>
      </c>
      <c r="I40" s="27">
        <f>I41</f>
        <v>54.5</v>
      </c>
    </row>
    <row r="41" spans="1:9" s="19" customFormat="1" ht="18.75">
      <c r="A41" s="10"/>
      <c r="B41" s="36" t="s">
        <v>69</v>
      </c>
      <c r="C41" s="11" t="s">
        <v>31</v>
      </c>
      <c r="D41" s="11" t="s">
        <v>14</v>
      </c>
      <c r="E41" s="28" t="s">
        <v>65</v>
      </c>
      <c r="F41" s="28"/>
      <c r="G41" s="27">
        <f t="shared" si="0"/>
        <v>54.5</v>
      </c>
      <c r="H41" s="27">
        <f>H42+H43</f>
        <v>54.5</v>
      </c>
      <c r="I41" s="27">
        <f>I42+I43</f>
        <v>54.5</v>
      </c>
    </row>
    <row r="42" spans="1:9" s="17" customFormat="1" ht="48.75" customHeight="1">
      <c r="A42" s="10"/>
      <c r="B42" s="29" t="s">
        <v>30</v>
      </c>
      <c r="C42" s="11" t="s">
        <v>31</v>
      </c>
      <c r="D42" s="11" t="s">
        <v>14</v>
      </c>
      <c r="E42" s="28" t="s">
        <v>32</v>
      </c>
      <c r="F42" s="28" t="s">
        <v>18</v>
      </c>
      <c r="G42" s="27">
        <f t="shared" si="0"/>
        <v>52.62</v>
      </c>
      <c r="H42" s="27">
        <v>52.62</v>
      </c>
      <c r="I42" s="27">
        <v>52.62</v>
      </c>
    </row>
    <row r="43" spans="1:9" s="13" customFormat="1" ht="42" customHeight="1">
      <c r="A43" s="10"/>
      <c r="B43" s="29" t="s">
        <v>30</v>
      </c>
      <c r="C43" s="11" t="s">
        <v>31</v>
      </c>
      <c r="D43" s="11" t="s">
        <v>14</v>
      </c>
      <c r="E43" s="28" t="s">
        <v>32</v>
      </c>
      <c r="F43" s="28" t="s">
        <v>15</v>
      </c>
      <c r="G43" s="27">
        <f t="shared" si="0"/>
        <v>1.88</v>
      </c>
      <c r="H43" s="27">
        <v>1.88</v>
      </c>
      <c r="I43" s="27">
        <v>1.88</v>
      </c>
    </row>
    <row r="44" spans="1:9" s="13" customFormat="1" ht="42" customHeight="1">
      <c r="A44" s="10"/>
      <c r="B44" s="29" t="s">
        <v>76</v>
      </c>
      <c r="C44" s="11" t="s">
        <v>77</v>
      </c>
      <c r="D44" s="11" t="s">
        <v>77</v>
      </c>
      <c r="E44" s="28" t="s">
        <v>78</v>
      </c>
      <c r="F44" s="28"/>
      <c r="G44" s="27">
        <f t="shared" si="0"/>
        <v>235.42</v>
      </c>
      <c r="H44" s="27">
        <v>116.91</v>
      </c>
      <c r="I44" s="27">
        <v>235.42</v>
      </c>
    </row>
    <row r="45" spans="1:9" s="19" customFormat="1" ht="18.75">
      <c r="A45" s="10"/>
      <c r="B45" s="52" t="s">
        <v>33</v>
      </c>
      <c r="C45" s="53"/>
      <c r="D45" s="53"/>
      <c r="E45" s="53"/>
      <c r="F45" s="54"/>
      <c r="G45" s="21"/>
      <c r="H45" s="26">
        <f>4366.09</f>
        <v>4366.09</v>
      </c>
      <c r="I45" s="26">
        <f>4403.51</f>
        <v>4403.51</v>
      </c>
    </row>
    <row r="46" spans="1:9" s="19" customFormat="1" ht="18.75">
      <c r="A46" s="22"/>
      <c r="B46" s="23"/>
      <c r="C46" s="24"/>
      <c r="D46" s="24"/>
      <c r="E46" s="24"/>
      <c r="F46" s="24"/>
      <c r="G46" s="24"/>
      <c r="H46" s="24"/>
      <c r="I46" s="24"/>
    </row>
    <row r="47" spans="1:9" s="19" customFormat="1" ht="18.75">
      <c r="A47" s="22"/>
      <c r="B47" s="23"/>
      <c r="C47" s="24"/>
      <c r="D47" s="24"/>
      <c r="E47" s="24"/>
      <c r="F47" s="24"/>
      <c r="G47" s="24"/>
      <c r="H47" s="34"/>
      <c r="I47" s="34"/>
    </row>
    <row r="48" spans="1:10" s="19" customFormat="1" ht="114" customHeight="1">
      <c r="A48" s="55" t="s">
        <v>34</v>
      </c>
      <c r="B48" s="55"/>
      <c r="C48" s="55"/>
      <c r="D48" s="55"/>
      <c r="E48" s="55"/>
      <c r="F48" s="55"/>
      <c r="G48" s="55"/>
      <c r="H48" s="55"/>
      <c r="I48" s="55"/>
      <c r="J48" s="25"/>
    </row>
  </sheetData>
  <sheetProtection/>
  <mergeCells count="6">
    <mergeCell ref="F1:I1"/>
    <mergeCell ref="F4:I4"/>
    <mergeCell ref="B45:F45"/>
    <mergeCell ref="A48:I48"/>
    <mergeCell ref="A3:J3"/>
    <mergeCell ref="B2:I2"/>
  </mergeCells>
  <printOptions/>
  <pageMargins left="0.2755905511811024" right="0.1968503937007874" top="0.5511811023622047" bottom="0.3937007874015748" header="0.31496062992125984" footer="0.3937007874015748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2014-12-29T23:41:00Z</cp:lastPrinted>
  <dcterms:created xsi:type="dcterms:W3CDTF">2014-11-15T09:31:50Z</dcterms:created>
  <dcterms:modified xsi:type="dcterms:W3CDTF">2014-12-29T23:41:16Z</dcterms:modified>
  <cp:category/>
  <cp:version/>
  <cp:contentType/>
  <cp:contentStatus/>
</cp:coreProperties>
</file>