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1"/>
  </bookViews>
  <sheets>
    <sheet name="прил. 1" sheetId="1" r:id="rId1"/>
    <sheet name="прил.  2" sheetId="2" r:id="rId2"/>
    <sheet name="прил.  3" sheetId="3" r:id="rId3"/>
    <sheet name="прил  4" sheetId="4" r:id="rId4"/>
    <sheet name="прил   5" sheetId="5" r:id="rId5"/>
    <sheet name="прил  6" sheetId="6" r:id="rId6"/>
    <sheet name="прил 7" sheetId="7" r:id="rId7"/>
    <sheet name="прил 8" sheetId="8" r:id="rId8"/>
    <sheet name="прил   9" sheetId="9" r:id="rId9"/>
    <sheet name="прил  10" sheetId="10" r:id="rId10"/>
    <sheet name="прил   11" sheetId="11" r:id="rId11"/>
    <sheet name="прил 12" sheetId="12" r:id="rId12"/>
  </sheets>
  <definedNames>
    <definedName name="_Toc105952697" localSheetId="6">'прил 7'!#REF!</definedName>
    <definedName name="_Toc105952697" localSheetId="7">'прил 8'!#REF!</definedName>
    <definedName name="_Toc105952698" localSheetId="6">'прил 7'!#REF!</definedName>
    <definedName name="_Toc105952698" localSheetId="7">'прил 8'!#REF!</definedName>
    <definedName name="_xlnm.Print_Area" localSheetId="10">'прил   11'!$A$1:$O$108</definedName>
    <definedName name="_xlnm.Print_Area" localSheetId="4">'прил   5'!$A$1:$J$52</definedName>
    <definedName name="_xlnm.Print_Area" localSheetId="8">'прил   9'!$A$1:$M$59</definedName>
    <definedName name="_xlnm.Print_Area" localSheetId="9">'прил  10'!$A$1:$M$53</definedName>
    <definedName name="_xlnm.Print_Area" localSheetId="3">'прил  4'!$A$1:$I$15</definedName>
    <definedName name="_xlnm.Print_Area" localSheetId="5">'прил  6'!$A$1:$K$55</definedName>
    <definedName name="_xlnm.Print_Area" localSheetId="11">'прил 12'!$A$1:$M$74</definedName>
    <definedName name="_xlnm.Print_Area" localSheetId="6">'прил 7'!$A$1:$I$30</definedName>
    <definedName name="_xlnm.Print_Area" localSheetId="7">'прил 8'!$A$1:$I$34</definedName>
    <definedName name="_xlnm.Print_Area" localSheetId="1">'прил.  2'!$A$1:$G$13</definedName>
    <definedName name="_xlnm.Print_Area" localSheetId="2">'прил.  3'!$A$1:$G$13</definedName>
    <definedName name="_xlnm.Print_Area" localSheetId="0">'прил. 1'!$A$1:$I$34</definedName>
    <definedName name="п" localSheetId="10">#REF!</definedName>
    <definedName name="п" localSheetId="8">#REF!</definedName>
    <definedName name="п" localSheetId="9">#REF!</definedName>
    <definedName name="п" localSheetId="5">#REF!</definedName>
    <definedName name="п" localSheetId="11">#REF!</definedName>
    <definedName name="п" localSheetId="6">#REF!</definedName>
    <definedName name="п" localSheetId="7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<sst xmlns="http://schemas.openxmlformats.org/spreadsheetml/2006/main" count="1803" uniqueCount="328">
  <si>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</si>
  <si>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</si>
  <si>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</si>
  <si>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</si>
  <si>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</si>
  <si>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</si>
  <si>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</si>
  <si>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</si>
  <si>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</si>
  <si>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</si>
  <si>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</si>
  <si>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</si>
  <si>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</si>
  <si>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</si>
  <si>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</si>
  <si>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</si>
  <si>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</si>
  <si>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Изменения (+;-)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</si>
  <si>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</si>
  <si>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</si>
  <si>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</si>
  <si>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</si>
  <si>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</si>
  <si>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</si>
  <si>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</si>
  <si>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</si>
  <si>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</si>
  <si>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</si>
  <si>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</si>
  <si>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</si>
  <si>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</si>
  <si>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</si>
  <si>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</si>
  <si>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</si>
  <si>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</si>
  <si>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</si>
  <si>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</si>
  <si>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</si>
  <si>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</si>
  <si>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</si>
  <si>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</si>
  <si>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</si>
  <si>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</si>
  <si>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</si>
  <si>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</si>
  <si>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</si>
  <si>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</si>
  <si>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</si>
  <si>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</si>
  <si>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</si>
  <si>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</si>
  <si>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</si>
  <si>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</si>
  <si>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</si>
  <si>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</si>
  <si>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</si>
  <si>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</si>
  <si>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2 02 01000 00 0000 151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</si>
  <si>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</si>
  <si>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</si>
  <si>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</si>
  <si>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</si>
  <si>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</si>
  <si>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</si>
  <si>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</si>
  <si>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</si>
  <si>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</si>
  <si>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</si>
  <si>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</si>
  <si>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</si>
  <si>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</si>
  <si>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</si>
  <si>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</si>
  <si>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</si>
  <si>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</si>
  <si>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</si>
  <si>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2 02 01001 00 0000 151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</si>
  <si>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</si>
  <si>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</si>
  <si>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</si>
  <si>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</si>
  <si>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</si>
  <si>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</si>
  <si>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</si>
  <si>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</si>
  <si>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</si>
  <si>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</si>
  <si>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</si>
  <si>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</si>
  <si>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</si>
  <si>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</si>
  <si>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</si>
  <si>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</si>
  <si>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</si>
  <si>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</si>
  <si>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</si>
  <si>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</si>
  <si>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</si>
  <si>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</si>
  <si>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</si>
  <si>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</si>
  <si>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</si>
  <si>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</si>
  <si>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</si>
  <si>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</si>
  <si>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</si>
  <si>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</si>
  <si>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</si>
  <si>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</si>
  <si>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</si>
  <si>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</si>
  <si>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</si>
  <si>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</si>
  <si>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1 14 02052 10 0000 440</t>
  </si>
  <si>
    <t>1 17 01050 10 0000 180</t>
  </si>
  <si>
    <t>Невыясненные поступления, зачисляемые в бюджеты поселений</t>
  </si>
  <si>
    <t>1 17 05050 10 0000 180</t>
  </si>
  <si>
    <t>2 02 01003 10 0000 151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</si>
  <si>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</si>
  <si>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</si>
  <si>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</si>
  <si>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</si>
  <si>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</si>
  <si>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2 02 04999 10 0000 151</t>
  </si>
  <si>
    <t>2 19 05000 10 0000 151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</si>
  <si>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</si>
  <si>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</si>
  <si>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</si>
  <si>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</si>
  <si>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</si>
  <si>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</si>
  <si>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</si>
  <si>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</si>
  <si>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</si>
  <si>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</si>
  <si>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</si>
  <si>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</si>
  <si>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</si>
  <si>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</si>
  <si>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</si>
  <si>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</si>
  <si>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</si>
  <si>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</si>
  <si>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</si>
  <si>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</si>
  <si>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</si>
  <si>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</si>
  <si>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</si>
  <si>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</si>
  <si>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</si>
  <si>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</si>
  <si>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</si>
  <si>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</si>
  <si>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</si>
  <si>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</si>
  <si>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</si>
  <si>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</si>
  <si>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</si>
  <si>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</si>
  <si>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</si>
  <si>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</si>
  <si>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</si>
  <si>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</si>
  <si>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</si>
  <si>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</si>
  <si>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</si>
  <si>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</si>
  <si>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</si>
  <si>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</si>
  <si>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</si>
  <si>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</si>
  <si>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</si>
  <si>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</si>
  <si>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</si>
  <si>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</si>
  <si>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2 02 03024 10 0000 151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</si>
  <si>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</si>
  <si>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</si>
  <si>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</si>
  <si>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</si>
  <si>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</si>
  <si>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</si>
  <si>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</si>
  <si>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</si>
  <si>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</si>
  <si>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</si>
  <si>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</si>
  <si>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</si>
  <si>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</si>
  <si>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</si>
  <si>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</si>
  <si>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</si>
  <si>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</si>
  <si>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</si>
  <si>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</si>
  <si>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</si>
  <si>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</si>
  <si>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</si>
  <si>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</si>
  <si>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</si>
  <si>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Подпрограмма "Повышение качества управления муниципальным имуществом и земельными ресурсами Хабаровского сельского поселения на 2015-2018г"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</si>
  <si>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</si>
  <si>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</si>
  <si>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2015-2018г.г"</t>
  </si>
  <si>
    <t>Подпрограмма "Развитие социально-культурной сферы Хабаровского сельского поселения на 2015-2018г.г."</t>
  </si>
  <si>
    <t>Муниципальная программа "Комплексное развитие территории Хабаровского сельского поселения на 2015-2018г.г"</t>
  </si>
  <si>
    <t>Муниципальная программа "Комплексное развитие территории Хабаровское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</si>
  <si>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</si>
  <si>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</si>
  <si>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</si>
  <si>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</si>
  <si>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</si>
  <si>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</si>
  <si>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</si>
  <si>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</si>
  <si>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</si>
  <si>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</si>
  <si>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</si>
  <si>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 на осуществление первичного воинского учета на территориях, где отсутствуют военные комиссариаты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</si>
  <si>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</si>
  <si>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</si>
  <si>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</si>
  <si>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</si>
  <si>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</si>
  <si>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</si>
  <si>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</si>
  <si>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Сельская администрация Хабаровского сельского поселения Онгудайского района Республики Алтай</t>
  </si>
  <si>
    <t>Нормативы отчислений доходов</t>
  </si>
  <si>
    <t>КБК</t>
  </si>
  <si>
    <t xml:space="preserve">                        Наименование доходов</t>
  </si>
  <si>
    <t>Нормативы отчислений    (%)</t>
  </si>
  <si>
    <t>801 1 13 01995 10 0000 130</t>
  </si>
  <si>
    <t xml:space="preserve">Прочие доходы от оказания платных услуг(работ) получателями средств бюджета поселений </t>
  </si>
  <si>
    <t>801 117 01050 10 0000 180</t>
  </si>
  <si>
    <t>801 117 05050 10 0000 180</t>
  </si>
  <si>
    <t>Прочие неналоговые доходы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</si>
  <si>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</si>
  <si>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</si>
  <si>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24"/>
        <color indexed="10"/>
        <rFont val="Times New Roman"/>
        <family val="1"/>
      </rPr>
      <t xml:space="preserve"> </t>
    </r>
  </si>
  <si>
    <t xml:space="preserve">в бюджет  муниципального образования «Хабаровское сельское поселение» на 2017 год </t>
  </si>
  <si>
    <t>Поступление доходов в бюджет муниципального образования Хабаровское сельское поселение в 2017 году</t>
  </si>
  <si>
    <t>Перечень главных администраторов источников финансирования дефицита бюджета муниципального образования Хабаровское сельское поселение на 2017год</t>
  </si>
  <si>
    <t>Сумма на 2017 год тыс.рублей</t>
  </si>
  <si>
    <t>202 01001 10 0000 151</t>
  </si>
  <si>
    <t>Поступление доходов в бюджет муниципального образования Хабаровское сельское поселение в 2018-2019 годов</t>
  </si>
  <si>
    <t>Сумма на 2019год тыс.рублей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</si>
  <si>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</si>
  <si>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</si>
  <si>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</si>
  <si>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</si>
  <si>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</si>
  <si>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</si>
  <si>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</si>
  <si>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</si>
  <si>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</si>
  <si>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</si>
  <si>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</si>
  <si>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0130000</t>
  </si>
  <si>
    <t>0133000</t>
  </si>
  <si>
    <t>0132000</t>
  </si>
  <si>
    <t>99</t>
  </si>
  <si>
    <t>9990000</t>
  </si>
  <si>
    <t>999</t>
  </si>
  <si>
    <t>1 06 06033 10 0000 110</t>
  </si>
  <si>
    <t>Приложение 10</t>
  </si>
  <si>
    <t>Изменения на 2017 год (+;-)</t>
  </si>
  <si>
    <t>Сумма на  2017 год                      тыс.рублей</t>
  </si>
  <si>
    <t>Ведомственная структура расходов бюджета муниципального образования Хабаровское сельское поселение на 2017 год</t>
  </si>
  <si>
    <t>Приложение 11</t>
  </si>
  <si>
    <t>Суммана 2018год тыс.руб.</t>
  </si>
  <si>
    <t>Сумма на  2019год                      тыс.рублей</t>
  </si>
  <si>
    <t>Ведомственная структура расходов бюджета муниципального образования Хабаровское сельское поселение на 2018-2019гг</t>
  </si>
  <si>
    <t>Распределение
бюджета муниципального образования  Хабаровское сельское поселение  по разделам и подразделам функциональной классификации расходов на 2018-2019гг</t>
  </si>
  <si>
    <t>Сумма на 2018 год   тыс.руб.</t>
  </si>
  <si>
    <t>Сумма на 2019 год тыс.руб.</t>
  </si>
  <si>
    <t xml:space="preserve">Приложение 2
к решению «О бюджете муниципального образования
 Хабаровское сельское поселение на 2017 год и на плановый период 2018-2019годов"
</t>
  </si>
  <si>
    <t xml:space="preserve">Приложение 3
к решению «О бюджете муниципального образования
 Хабаровское сельское поселение на 2017 год и на плановый период 2018-2019 годов"
</t>
  </si>
  <si>
    <t xml:space="preserve">Приложение  7
к решению «О бюджете муниципального образования  Хабаровское сельское поселение на 2017 год и на плановый период 2018 - 2019 годов"
</t>
  </si>
  <si>
    <t>к решению "О бюджете муниципального образования Хабаровское сельское поселение на 2017 год и на плановый период 2018-2019 годов"</t>
  </si>
  <si>
    <t>Сумма на 2018 год                тыс.рублей</t>
  </si>
  <si>
    <t>Сумма на 2017 год    тыс.руб.</t>
  </si>
  <si>
    <t>9999</t>
  </si>
  <si>
    <t>Дотации бюджетам сельских поселений на выравнивание бюджетной обеспеченности</t>
  </si>
  <si>
    <t>990А018000</t>
  </si>
  <si>
    <t>Приложение 9</t>
  </si>
  <si>
    <t>Проект</t>
  </si>
  <si>
    <t xml:space="preserve"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2018-2019 годов </t>
  </si>
  <si>
    <t>Перечень главных администраторов источников финансирования дефицита бюджета муниципального образования Хабаровское сельское поселение на 2018-2019 годы</t>
  </si>
  <si>
    <t xml:space="preserve">Приложение 4
к решению «О бюджете муниципального образования
 Хабаровское сельское поселение на 2017 год и на плановый период 2018-2019 годов"
</t>
  </si>
  <si>
    <t xml:space="preserve">                                                                       Приложение 5
к решению «О бюджете муниципального   образования
 Хабаровское сельское поселение на 2017 год и на плановый период 2018-2019 годов"
</t>
  </si>
  <si>
    <t xml:space="preserve">Приложение 6
к решению «О бюджете муниципального  образования  Хабаровское сельское поселение
 на 2017 год и на плановый период 2018-2019 годов"
</t>
  </si>
  <si>
    <t xml:space="preserve">Приложение  8
к решению «О бюджете муниципального образования  Хабаровское сельское поселение на 2017 год и на плановый период 2018 - 2019 годов"
</t>
  </si>
  <si>
    <t>Приложение 12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</si>
  <si>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2017 год</t>
  </si>
  <si>
    <t>101 00000 00 0000 000</t>
  </si>
  <si>
    <t>Дотации бюджетам бюджетной системы Российской Федерации</t>
  </si>
  <si>
    <t>Подпрограмма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</si>
  <si>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Хабаровского сельского поселенияна 2015-2018 годы"</t>
  </si>
  <si>
    <t>Мероприятия на осуществление воинского учета на территориях, где отсутствуют военные комиссариаты в рамках подпрограммы ""</t>
  </si>
  <si>
    <t>1.2</t>
  </si>
  <si>
    <t>1.3</t>
  </si>
  <si>
    <t>1.4</t>
  </si>
  <si>
    <t>1.5</t>
  </si>
  <si>
    <t>Приложение 1</t>
  </si>
  <si>
    <t>Перечень главных администраторов доходов бюджета муниципального образования Хабаровское  сельское поселение</t>
  </si>
  <si>
    <t xml:space="preserve">Сельская администрация муниципального образования Хабаровское сельское поселение Онгудайского района 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</si>
  <si>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
законодательными актами Российской Федерации на совершение нотариальных действий</t>
  </si>
  <si>
    <t>Доходы от сдачи   в аренду имущества находящегося в оперативном управлении поселений и созданных ими учреждений  ( за исключением имущества муниципальных и автономных учреждений)</t>
  </si>
  <si>
    <t>Прочие доходы   от оказания платных услуг(работ) получателями средств бюджетов поселений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</si>
  <si>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</si>
  <si>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 находящегося в оперативном управлении учреждений,находящихся в ведении органов управления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</si>
  <si>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Прочие неналоговые доходы  бюджетов поселений</t>
  </si>
  <si>
    <t>Дотации бюджетам поселений на выравнивание бюджетной обеспеченности</t>
  </si>
  <si>
    <t>Дотации  бюджетам на поддержку мер по обеспечению сбалансированности местных бюджетов</t>
  </si>
  <si>
    <t>202 02150 10 0000 151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</si>
  <si>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</si>
  <si>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2 02 03015 10 0000 151</t>
  </si>
  <si>
    <t>Субвенции на осуществление полномочий по первичному воинскому учету на территориях,где отсутствуют военные комиссариаты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</si>
  <si>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</si>
  <si>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соглашениями.</t>
  </si>
  <si>
    <t>202 04029 10 0000 151</t>
  </si>
  <si>
    <t>Межбюджетные трансферты, передаваемые бюджетам поселений на реализациюдополнительных мероприятий, направленных на снижение напряженности на  рынке труда</t>
  </si>
  <si>
    <t>Иные межбюджетные трансферты,  передаваемые бюджетам поселений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</si>
  <si>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</si>
  <si>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</si>
  <si>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субвенций,субсидий и иных межбюджетных трансфертов, имеющих целевое назначение, прошлых лет из бюджетов поселений</t>
  </si>
  <si>
    <t xml:space="preserve">
к решению «О бюджете муниципального  образования  Хабаровское сельское поселение
 на 2017 год и на плановый период 2018-2019 годов"
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</si>
  <si>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2017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</si>
</sst>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2"/>
      <name val="Arial Cyr"/>
      <family val="0"/>
    </font>
    <font>
      <sz val="32"/>
      <name val="Times New Roman"/>
      <family val="1"/>
    </font>
    <font>
      <b/>
      <sz val="32"/>
      <name val="Times New Roman"/>
      <family val="1"/>
    </font>
    <font>
      <sz val="32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40"/>
      <name val="Times New Roman"/>
      <family val="1"/>
    </font>
    <font>
      <sz val="42"/>
      <name val="Times New Roman"/>
      <family val="1"/>
    </font>
    <font>
      <sz val="42"/>
      <name val="Arial Cyr"/>
      <family val="0"/>
    </font>
    <font>
      <b/>
      <sz val="50"/>
      <name val="Times New Roman"/>
      <family val="1"/>
    </font>
    <font>
      <sz val="50"/>
      <name val="Times New Roman"/>
      <family val="1"/>
    </font>
    <font>
      <sz val="50"/>
      <name val="Arial Cyr"/>
      <family val="0"/>
    </font>
    <font>
      <sz val="50"/>
      <color indexed="8"/>
      <name val="Times New Roman"/>
      <family val="1"/>
    </font>
    <font>
      <b/>
      <sz val="50"/>
      <color indexed="8"/>
      <name val="Times New Roman"/>
      <family val="1"/>
    </font>
    <font>
      <sz val="3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1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64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2" fontId="23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7" fillId="33" borderId="10" xfId="0" applyFont="1" applyFill="1" applyBorder="1" applyAlignment="1">
      <alignment wrapText="1"/>
    </xf>
    <xf numFmtId="2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2" fillId="0" borderId="10" xfId="54" applyFont="1" applyFill="1" applyBorder="1" applyAlignment="1">
      <alignment horizontal="left" wrapText="1"/>
      <protection/>
    </xf>
    <xf numFmtId="0" fontId="32" fillId="0" borderId="18" xfId="54" applyFont="1" applyFill="1" applyBorder="1" applyAlignment="1">
      <alignment horizontal="left" wrapText="1"/>
      <protection/>
    </xf>
    <xf numFmtId="49" fontId="34" fillId="0" borderId="19" xfId="0" applyNumberFormat="1" applyFont="1" applyFill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Fill="1" applyBorder="1" applyAlignment="1">
      <alignment horizontal="center" wrapText="1"/>
    </xf>
    <xf numFmtId="0" fontId="39" fillId="0" borderId="10" xfId="54" applyFont="1" applyFill="1" applyBorder="1" applyAlignment="1">
      <alignment horizontal="left" wrapText="1"/>
      <protection/>
    </xf>
    <xf numFmtId="49" fontId="38" fillId="0" borderId="10" xfId="0" applyNumberFormat="1" applyFont="1" applyFill="1" applyBorder="1" applyAlignment="1">
      <alignment horizontal="center" wrapText="1"/>
    </xf>
    <xf numFmtId="2" fontId="38" fillId="0" borderId="10" xfId="0" applyNumberFormat="1" applyFont="1" applyFill="1" applyBorder="1" applyAlignment="1">
      <alignment horizontal="center" wrapText="1"/>
    </xf>
    <xf numFmtId="49" fontId="38" fillId="0" borderId="19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center" wrapText="1"/>
    </xf>
    <xf numFmtId="49" fontId="37" fillId="0" borderId="19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wrapText="1"/>
    </xf>
    <xf numFmtId="0" fontId="37" fillId="0" borderId="10" xfId="53" applyFont="1" applyFill="1" applyBorder="1" applyAlignment="1">
      <alignment horizontal="justify" wrapText="1"/>
      <protection/>
    </xf>
    <xf numFmtId="0" fontId="37" fillId="0" borderId="10" xfId="53" applyFont="1" applyFill="1" applyBorder="1" applyAlignment="1">
      <alignment horizontal="justify"/>
      <protection/>
    </xf>
    <xf numFmtId="49" fontId="38" fillId="0" borderId="10" xfId="0" applyNumberFormat="1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7" fillId="0" borderId="20" xfId="0" applyNumberFormat="1" applyFont="1" applyFill="1" applyBorder="1" applyAlignment="1" applyProtection="1">
      <alignment wrapText="1"/>
      <protection/>
    </xf>
    <xf numFmtId="0" fontId="38" fillId="0" borderId="17" xfId="53" applyFont="1" applyFill="1" applyBorder="1" applyAlignment="1">
      <alignment horizontal="justify" wrapText="1"/>
      <protection/>
    </xf>
    <xf numFmtId="49" fontId="38" fillId="0" borderId="17" xfId="0" applyNumberFormat="1" applyFont="1" applyFill="1" applyBorder="1" applyAlignment="1">
      <alignment horizontal="center" wrapText="1"/>
    </xf>
    <xf numFmtId="2" fontId="38" fillId="0" borderId="17" xfId="0" applyNumberFormat="1" applyFont="1" applyFill="1" applyBorder="1" applyAlignment="1">
      <alignment horizontal="center" wrapText="1"/>
    </xf>
    <xf numFmtId="2" fontId="36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2" fontId="88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wrapText="1"/>
    </xf>
    <xf numFmtId="0" fontId="34" fillId="0" borderId="24" xfId="0" applyFont="1" applyBorder="1" applyAlignment="1">
      <alignment wrapText="1"/>
    </xf>
    <xf numFmtId="0" fontId="34" fillId="0" borderId="24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8" xfId="54" applyFont="1" applyFill="1" applyBorder="1" applyAlignment="1">
      <alignment horizontal="left" wrapText="1"/>
      <protection/>
    </xf>
    <xf numFmtId="49" fontId="49" fillId="0" borderId="19" xfId="0" applyNumberFormat="1" applyFont="1" applyFill="1" applyBorder="1" applyAlignment="1">
      <alignment horizontal="center"/>
    </xf>
    <xf numFmtId="0" fontId="49" fillId="0" borderId="20" xfId="0" applyNumberFormat="1" applyFont="1" applyFill="1" applyBorder="1" applyAlignment="1" applyProtection="1">
      <alignment wrapText="1"/>
      <protection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9" fillId="0" borderId="10" xfId="53" applyFont="1" applyFill="1" applyBorder="1" applyAlignment="1">
      <alignment horizontal="justify"/>
      <protection/>
    </xf>
    <xf numFmtId="0" fontId="49" fillId="0" borderId="10" xfId="53" applyFont="1" applyFill="1" applyBorder="1" applyAlignment="1">
      <alignment horizontal="justify" wrapText="1"/>
      <protection/>
    </xf>
    <xf numFmtId="49" fontId="49" fillId="0" borderId="17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0" fontId="48" fillId="0" borderId="17" xfId="53" applyFont="1" applyFill="1" applyBorder="1" applyAlignment="1">
      <alignment horizontal="justify" wrapText="1"/>
      <protection/>
    </xf>
    <xf numFmtId="49" fontId="48" fillId="0" borderId="17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2" fontId="49" fillId="0" borderId="0" xfId="0" applyNumberFormat="1" applyFont="1" applyAlignment="1">
      <alignment/>
    </xf>
    <xf numFmtId="0" fontId="53" fillId="0" borderId="0" xfId="0" applyFont="1" applyAlignment="1">
      <alignment/>
    </xf>
    <xf numFmtId="0" fontId="46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34" fillId="0" borderId="0" xfId="0" applyFont="1" applyAlignment="1">
      <alignment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0" fillId="0" borderId="1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 wrapText="1"/>
    </xf>
    <xf numFmtId="0" fontId="32" fillId="0" borderId="26" xfId="33" applyFont="1" applyFill="1" applyBorder="1" applyAlignment="1">
      <alignment horizontal="center" wrapText="1"/>
      <protection/>
    </xf>
    <xf numFmtId="49" fontId="32" fillId="0" borderId="26" xfId="33" applyNumberFormat="1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49" fontId="34" fillId="0" borderId="18" xfId="0" applyNumberFormat="1" applyFont="1" applyBorder="1" applyAlignment="1">
      <alignment horizontal="justify" wrapText="1"/>
    </xf>
    <xf numFmtId="49" fontId="34" fillId="0" borderId="27" xfId="0" applyNumberFormat="1" applyFont="1" applyBorder="1" applyAlignment="1">
      <alignment horizontal="justify" wrapText="1"/>
    </xf>
    <xf numFmtId="0" fontId="34" fillId="0" borderId="10" xfId="0" applyFont="1" applyBorder="1" applyAlignment="1">
      <alignment horizontal="left" wrapText="1"/>
    </xf>
    <xf numFmtId="2" fontId="32" fillId="0" borderId="26" xfId="33" applyNumberFormat="1" applyFont="1" applyFill="1" applyBorder="1" applyAlignment="1">
      <alignment horizontal="left" vertical="center" wrapText="1"/>
      <protection/>
    </xf>
    <xf numFmtId="49" fontId="3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49" fontId="34" fillId="0" borderId="28" xfId="0" applyNumberFormat="1" applyFont="1" applyBorder="1" applyAlignment="1">
      <alignment horizontal="center" wrapText="1"/>
    </xf>
    <xf numFmtId="49" fontId="34" fillId="0" borderId="27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 horizontal="right" wrapText="1"/>
    </xf>
    <xf numFmtId="0" fontId="19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19" fillId="0" borderId="0" xfId="0" applyNumberFormat="1" applyFont="1" applyAlignment="1">
      <alignment horizontal="right" wrapText="1"/>
    </xf>
    <xf numFmtId="49" fontId="21" fillId="0" borderId="0" xfId="0" applyNumberFormat="1" applyFont="1" applyFill="1" applyAlignment="1">
      <alignment horizontal="right"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 wrapText="1"/>
    </xf>
    <xf numFmtId="0" fontId="25" fillId="0" borderId="31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23" fillId="0" borderId="32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6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49" fontId="17" fillId="0" borderId="0" xfId="0" applyNumberFormat="1" applyFont="1" applyAlignment="1">
      <alignment wrapText="1"/>
    </xf>
    <xf numFmtId="49" fontId="37" fillId="0" borderId="0" xfId="0" applyNumberFormat="1" applyFont="1" applyAlignment="1">
      <alignment horizontal="right" wrapText="1"/>
    </xf>
    <xf numFmtId="49" fontId="36" fillId="0" borderId="0" xfId="0" applyNumberFormat="1" applyFont="1" applyAlignment="1">
      <alignment wrapText="1"/>
    </xf>
    <xf numFmtId="0" fontId="38" fillId="0" borderId="0" xfId="0" applyFont="1" applyAlignment="1">
      <alignment horizontal="center" wrapText="1"/>
    </xf>
    <xf numFmtId="0" fontId="32" fillId="0" borderId="0" xfId="0" applyFont="1" applyFill="1" applyBorder="1" applyAlignment="1">
      <alignment horizontal="right"/>
    </xf>
    <xf numFmtId="0" fontId="38" fillId="0" borderId="17" xfId="0" applyFont="1" applyFill="1" applyBorder="1" applyAlignment="1">
      <alignment wrapText="1"/>
    </xf>
    <xf numFmtId="49" fontId="37" fillId="0" borderId="0" xfId="0" applyNumberFormat="1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right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1" fillId="0" borderId="0" xfId="0" applyFont="1" applyFill="1" applyBorder="1" applyAlignment="1">
      <alignment horizontal="right"/>
    </xf>
    <xf numFmtId="0" fontId="48" fillId="0" borderId="17" xfId="0" applyFont="1" applyFill="1" applyBorder="1" applyAlignment="1">
      <alignment wrapText="1"/>
    </xf>
    <xf numFmtId="49" fontId="46" fillId="0" borderId="0" xfId="0" applyNumberFormat="1" applyFont="1" applyAlignment="1">
      <alignment horizontal="right" wrapText="1"/>
    </xf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view="pageBreakPreview" zoomScale="60" zoomScaleNormal="50" zoomScalePageLayoutView="0" workbookViewId="0" topLeftCell="C28">
      <selection activeCell="E30" sqref="E30"/>
    </sheetView>
  </sheetViews>
  <sheetFormatPr defaultColWidth="9.00390625" defaultRowHeight="12.75"/>
  <cols>
    <col min="1" max="1" width="44.625" style="0" customWidth="1"/>
    <col min="2" max="2" width="19.625" style="0" customWidth="1"/>
    <col min="3" max="3" width="76.375" style="0" customWidth="1"/>
    <col min="5" max="5" width="191.75390625" style="0" customWidth="1"/>
  </cols>
  <sheetData>
    <row r="3" spans="2:8" ht="62.25" customHeight="1">
      <c r="B3" s="240"/>
      <c r="C3" s="240"/>
      <c r="D3" s="258" t="s">
        <v>303</v>
      </c>
      <c r="E3" s="259"/>
      <c r="F3" s="259"/>
      <c r="G3" s="259"/>
      <c r="H3" s="259"/>
    </row>
    <row r="4" spans="2:8" ht="35.25">
      <c r="B4" s="240"/>
      <c r="C4" s="240"/>
      <c r="D4" s="258" t="s">
        <v>326</v>
      </c>
      <c r="E4" s="258"/>
      <c r="F4" s="258"/>
      <c r="G4" s="258"/>
      <c r="H4" s="260"/>
    </row>
    <row r="5" spans="2:8" ht="35.25">
      <c r="B5" s="240"/>
      <c r="C5" s="240"/>
      <c r="D5" s="261"/>
      <c r="E5" s="261"/>
      <c r="F5" s="261"/>
      <c r="G5" s="261"/>
      <c r="H5" s="261"/>
    </row>
    <row r="6" spans="2:8" ht="63.75" customHeight="1">
      <c r="B6" s="240"/>
      <c r="C6" s="240"/>
      <c r="D6" s="261"/>
      <c r="E6" s="261"/>
      <c r="F6" s="261"/>
      <c r="G6" s="261"/>
      <c r="H6" s="261"/>
    </row>
    <row r="7" spans="2:8" ht="87.75" customHeight="1">
      <c r="B7" s="262" t="s">
        <v>304</v>
      </c>
      <c r="C7" s="262"/>
      <c r="D7" s="262"/>
      <c r="E7" s="262"/>
      <c r="F7" s="240"/>
      <c r="G7" s="240"/>
      <c r="H7" s="3"/>
    </row>
    <row r="8" spans="2:8" ht="35.25">
      <c r="B8" s="241"/>
      <c r="C8" s="242"/>
      <c r="D8" s="243"/>
      <c r="E8" s="243"/>
      <c r="F8" s="240"/>
      <c r="G8" s="240"/>
      <c r="H8" s="3"/>
    </row>
    <row r="9" spans="2:8" ht="172.5">
      <c r="B9" s="244" t="s">
        <v>14</v>
      </c>
      <c r="C9" s="244" t="s">
        <v>13</v>
      </c>
      <c r="D9" s="252" t="s">
        <v>15</v>
      </c>
      <c r="E9" s="252"/>
      <c r="F9" s="240"/>
      <c r="G9" s="240"/>
      <c r="H9" s="3"/>
    </row>
    <row r="10" spans="2:8" ht="76.5" customHeight="1">
      <c r="B10" s="245">
        <v>801</v>
      </c>
      <c r="C10" s="263" t="s">
        <v>305</v>
      </c>
      <c r="D10" s="263"/>
      <c r="E10" s="264"/>
      <c r="F10" s="240"/>
      <c r="G10" s="240"/>
      <c r="H10" s="3"/>
    </row>
    <row r="11" spans="2:8" ht="165.75" customHeight="1">
      <c r="B11" s="246" t="s">
        <v>64</v>
      </c>
      <c r="C11" s="247" t="s">
        <v>222</v>
      </c>
      <c r="D11" s="253" t="s">
        <v>306</v>
      </c>
      <c r="E11" s="253"/>
      <c r="F11" s="240"/>
      <c r="G11" s="240"/>
      <c r="H11" s="3"/>
    </row>
    <row r="12" spans="2:8" ht="124.5" customHeight="1">
      <c r="B12" s="247" t="s">
        <v>64</v>
      </c>
      <c r="C12" s="247" t="s">
        <v>109</v>
      </c>
      <c r="D12" s="253" t="s">
        <v>307</v>
      </c>
      <c r="E12" s="253"/>
      <c r="F12" s="240"/>
      <c r="G12" s="240"/>
      <c r="H12" s="3"/>
    </row>
    <row r="13" spans="2:8" ht="99.75" customHeight="1">
      <c r="B13" s="247" t="s">
        <v>64</v>
      </c>
      <c r="C13" s="248" t="s">
        <v>110</v>
      </c>
      <c r="D13" s="253" t="s">
        <v>308</v>
      </c>
      <c r="E13" s="253"/>
      <c r="F13" s="240"/>
      <c r="G13" s="240"/>
      <c r="H13" s="3"/>
    </row>
    <row r="14" spans="2:8" ht="110.25" customHeight="1">
      <c r="B14" s="247" t="s">
        <v>64</v>
      </c>
      <c r="C14" s="247" t="s">
        <v>112</v>
      </c>
      <c r="D14" s="253" t="s">
        <v>309</v>
      </c>
      <c r="E14" s="253"/>
      <c r="F14" s="240"/>
      <c r="G14" s="240"/>
      <c r="H14" s="3"/>
    </row>
    <row r="15" spans="2:8" ht="159.75" customHeight="1">
      <c r="B15" s="247" t="s">
        <v>64</v>
      </c>
      <c r="C15" s="247" t="s">
        <v>113</v>
      </c>
      <c r="D15" s="251" t="s">
        <v>310</v>
      </c>
      <c r="E15" s="251"/>
      <c r="F15" s="240"/>
      <c r="G15" s="240"/>
      <c r="H15" s="3"/>
    </row>
    <row r="16" spans="2:8" ht="74.25" customHeight="1">
      <c r="B16" s="247" t="s">
        <v>64</v>
      </c>
      <c r="C16" s="247" t="s">
        <v>114</v>
      </c>
      <c r="D16" s="251" t="s">
        <v>115</v>
      </c>
      <c r="E16" s="251"/>
      <c r="F16" s="240"/>
      <c r="G16" s="240"/>
      <c r="H16" s="3"/>
    </row>
    <row r="17" spans="2:8" ht="80.25" customHeight="1">
      <c r="B17" s="247" t="s">
        <v>64</v>
      </c>
      <c r="C17" s="247" t="s">
        <v>116</v>
      </c>
      <c r="D17" s="251" t="s">
        <v>311</v>
      </c>
      <c r="E17" s="251"/>
      <c r="F17" s="240"/>
      <c r="G17" s="240"/>
      <c r="H17" s="3"/>
    </row>
    <row r="18" spans="2:8" ht="71.25" customHeight="1">
      <c r="B18" s="247" t="s">
        <v>64</v>
      </c>
      <c r="C18" s="247" t="s">
        <v>65</v>
      </c>
      <c r="D18" s="251" t="s">
        <v>312</v>
      </c>
      <c r="E18" s="251"/>
      <c r="F18" s="240"/>
      <c r="G18" s="240"/>
      <c r="H18" s="3"/>
    </row>
    <row r="19" spans="2:8" ht="93.75" customHeight="1">
      <c r="B19" s="247" t="s">
        <v>64</v>
      </c>
      <c r="C19" s="247" t="s">
        <v>117</v>
      </c>
      <c r="D19" s="251" t="s">
        <v>313</v>
      </c>
      <c r="E19" s="251"/>
      <c r="F19" s="240"/>
      <c r="G19" s="240"/>
      <c r="H19" s="3"/>
    </row>
    <row r="20" spans="2:8" ht="93" customHeight="1">
      <c r="B20" s="247" t="s">
        <v>64</v>
      </c>
      <c r="C20" s="247" t="s">
        <v>314</v>
      </c>
      <c r="D20" s="254" t="s">
        <v>315</v>
      </c>
      <c r="E20" s="255"/>
      <c r="F20" s="240"/>
      <c r="G20" s="240"/>
      <c r="H20" s="3"/>
    </row>
    <row r="21" spans="2:8" ht="63.75" customHeight="1">
      <c r="B21" s="247" t="s">
        <v>64</v>
      </c>
      <c r="C21" s="247" t="s">
        <v>118</v>
      </c>
      <c r="D21" s="251" t="s">
        <v>119</v>
      </c>
      <c r="E21" s="251"/>
      <c r="F21" s="240"/>
      <c r="G21" s="240"/>
      <c r="H21" s="3"/>
    </row>
    <row r="22" spans="2:8" ht="128.25" customHeight="1">
      <c r="B22" s="247" t="s">
        <v>64</v>
      </c>
      <c r="C22" s="247" t="s">
        <v>316</v>
      </c>
      <c r="D22" s="251" t="s">
        <v>317</v>
      </c>
      <c r="E22" s="251"/>
      <c r="F22" s="240"/>
      <c r="G22" s="240"/>
      <c r="H22" s="3"/>
    </row>
    <row r="23" spans="2:8" ht="98.25" customHeight="1">
      <c r="B23" s="247" t="s">
        <v>64</v>
      </c>
      <c r="C23" s="247" t="s">
        <v>175</v>
      </c>
      <c r="D23" s="256" t="s">
        <v>318</v>
      </c>
      <c r="E23" s="256"/>
      <c r="F23" s="240"/>
      <c r="G23" s="240"/>
      <c r="H23" s="3"/>
    </row>
    <row r="24" spans="2:8" ht="137.25" customHeight="1">
      <c r="B24" s="247" t="s">
        <v>64</v>
      </c>
      <c r="C24" s="247" t="s">
        <v>120</v>
      </c>
      <c r="D24" s="251" t="s">
        <v>173</v>
      </c>
      <c r="E24" s="251"/>
      <c r="F24" s="240"/>
      <c r="G24" s="240"/>
      <c r="H24" s="3"/>
    </row>
    <row r="25" spans="2:8" ht="108.75" customHeight="1">
      <c r="B25" s="247" t="s">
        <v>64</v>
      </c>
      <c r="C25" s="247" t="s">
        <v>122</v>
      </c>
      <c r="D25" s="251" t="s">
        <v>319</v>
      </c>
      <c r="E25" s="251"/>
      <c r="F25" s="240"/>
      <c r="G25" s="240"/>
      <c r="H25" s="3"/>
    </row>
    <row r="26" spans="2:8" ht="135.75" customHeight="1">
      <c r="B26" s="247" t="s">
        <v>64</v>
      </c>
      <c r="C26" s="247" t="s">
        <v>320</v>
      </c>
      <c r="D26" s="254" t="s">
        <v>321</v>
      </c>
      <c r="E26" s="255"/>
      <c r="F26" s="240"/>
      <c r="G26" s="240"/>
      <c r="H26" s="3"/>
    </row>
    <row r="27" spans="2:8" ht="75.75" customHeight="1">
      <c r="B27" s="247" t="s">
        <v>64</v>
      </c>
      <c r="C27" s="247" t="s">
        <v>123</v>
      </c>
      <c r="D27" s="251" t="s">
        <v>322</v>
      </c>
      <c r="E27" s="251"/>
      <c r="F27" s="240"/>
      <c r="G27" s="240"/>
      <c r="H27" s="3"/>
    </row>
    <row r="28" spans="2:8" ht="177.75" customHeight="1">
      <c r="B28" s="249">
        <v>801</v>
      </c>
      <c r="C28" s="250" t="s">
        <v>323</v>
      </c>
      <c r="D28" s="257" t="s">
        <v>324</v>
      </c>
      <c r="E28" s="257"/>
      <c r="F28" s="240"/>
      <c r="G28" s="240"/>
      <c r="H28" s="3"/>
    </row>
    <row r="29" spans="2:8" ht="105.75" customHeight="1">
      <c r="B29" s="247" t="s">
        <v>64</v>
      </c>
      <c r="C29" s="247" t="s">
        <v>124</v>
      </c>
      <c r="D29" s="251" t="s">
        <v>325</v>
      </c>
      <c r="E29" s="251"/>
      <c r="F29" s="240"/>
      <c r="G29" s="240"/>
      <c r="H29" s="3"/>
    </row>
    <row r="30" ht="48.75" customHeight="1"/>
  </sheetData>
  <sheetProtection/>
  <mergeCells count="24">
    <mergeCell ref="D27:E27"/>
    <mergeCell ref="D28:E28"/>
    <mergeCell ref="D29:E29"/>
    <mergeCell ref="D25:E25"/>
    <mergeCell ref="D3:H3"/>
    <mergeCell ref="D4:H6"/>
    <mergeCell ref="B7:E7"/>
    <mergeCell ref="C10:E10"/>
    <mergeCell ref="D26:E26"/>
    <mergeCell ref="D19:E19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9:E9"/>
    <mergeCell ref="D11:E11"/>
    <mergeCell ref="D12:E12"/>
    <mergeCell ref="D20:E20"/>
    <mergeCell ref="D21:E21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2:M54"/>
  <sheetViews>
    <sheetView view="pageBreakPreview" zoomScale="33" zoomScaleNormal="65" zoomScaleSheetLayoutView="33" zoomScalePageLayoutView="0" workbookViewId="0" topLeftCell="B19">
      <selection activeCell="I25" sqref="I25"/>
    </sheetView>
  </sheetViews>
  <sheetFormatPr defaultColWidth="9.00390625" defaultRowHeight="12.75"/>
  <cols>
    <col min="1" max="1" width="45.625" style="0" customWidth="1"/>
    <col min="2" max="2" width="21.375" style="0" customWidth="1"/>
    <col min="3" max="3" width="255.625" style="0" customWidth="1"/>
    <col min="4" max="4" width="20.75390625" style="0" hidden="1" customWidth="1"/>
    <col min="5" max="5" width="18.00390625" style="0" hidden="1" customWidth="1"/>
    <col min="6" max="6" width="16.375" style="0" hidden="1" customWidth="1"/>
    <col min="7" max="7" width="84.375" style="0" customWidth="1"/>
    <col min="8" max="8" width="40.375" style="0" customWidth="1"/>
    <col min="9" max="9" width="70.375" style="0" customWidth="1"/>
    <col min="10" max="10" width="62.75390625" style="0" customWidth="1"/>
    <col min="12" max="12" width="22.875" style="0" customWidth="1"/>
  </cols>
  <sheetData>
    <row r="2" spans="10:12" ht="90" customHeight="1">
      <c r="J2" s="298"/>
      <c r="K2" s="299"/>
      <c r="L2" s="299"/>
    </row>
    <row r="3" spans="2:13" ht="40.5" customHeight="1">
      <c r="B3" s="168"/>
      <c r="C3" s="180"/>
      <c r="D3" s="168"/>
      <c r="E3" s="168"/>
      <c r="F3" s="168"/>
      <c r="G3" s="168"/>
      <c r="H3" s="168"/>
      <c r="I3" s="143"/>
      <c r="J3" s="143" t="s">
        <v>264</v>
      </c>
      <c r="K3" s="142"/>
      <c r="L3" s="142"/>
      <c r="M3" s="168"/>
    </row>
    <row r="4" spans="2:13" ht="40.5">
      <c r="B4" s="168"/>
      <c r="C4" s="168"/>
      <c r="D4" s="168"/>
      <c r="E4" s="168"/>
      <c r="F4" s="168"/>
      <c r="G4" s="168"/>
      <c r="H4" s="168"/>
      <c r="I4" s="295" t="s">
        <v>278</v>
      </c>
      <c r="J4" s="295"/>
      <c r="K4" s="291"/>
      <c r="L4" s="291"/>
      <c r="M4" s="168"/>
    </row>
    <row r="5" spans="2:13" ht="40.5">
      <c r="B5" s="168"/>
      <c r="C5" s="168"/>
      <c r="D5" s="168"/>
      <c r="E5" s="168"/>
      <c r="F5" s="168"/>
      <c r="G5" s="168"/>
      <c r="H5" s="168"/>
      <c r="I5" s="295"/>
      <c r="J5" s="295"/>
      <c r="K5" s="291"/>
      <c r="L5" s="291"/>
      <c r="M5" s="168"/>
    </row>
    <row r="6" spans="2:13" ht="95.25" customHeight="1">
      <c r="B6" s="168"/>
      <c r="C6" s="168"/>
      <c r="D6" s="168"/>
      <c r="E6" s="168"/>
      <c r="F6" s="168"/>
      <c r="G6" s="168"/>
      <c r="H6" s="168"/>
      <c r="I6" s="295"/>
      <c r="J6" s="295"/>
      <c r="K6" s="291"/>
      <c r="L6" s="291"/>
      <c r="M6" s="168"/>
    </row>
    <row r="7" spans="2:13" ht="44.25">
      <c r="B7" s="168"/>
      <c r="C7" s="168"/>
      <c r="D7" s="168"/>
      <c r="E7" s="168"/>
      <c r="F7" s="168"/>
      <c r="G7" s="168"/>
      <c r="H7" s="168"/>
      <c r="I7" s="142"/>
      <c r="J7" s="142"/>
      <c r="K7" s="142"/>
      <c r="L7" s="142"/>
      <c r="M7" s="168"/>
    </row>
    <row r="8" spans="2:13" ht="40.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2:13" ht="180.75" customHeight="1">
      <c r="B9" s="296" t="s">
        <v>286</v>
      </c>
      <c r="C9" s="296"/>
      <c r="D9" s="296"/>
      <c r="E9" s="296"/>
      <c r="F9" s="296"/>
      <c r="G9" s="296"/>
      <c r="H9" s="296"/>
      <c r="I9" s="296"/>
      <c r="J9" s="296"/>
      <c r="K9" s="168"/>
      <c r="L9" s="168"/>
      <c r="M9" s="168"/>
    </row>
    <row r="10" spans="2:13" ht="40.5">
      <c r="B10" s="169"/>
      <c r="C10" s="169"/>
      <c r="D10" s="169"/>
      <c r="E10" s="169"/>
      <c r="F10" s="169"/>
      <c r="G10" s="170"/>
      <c r="H10" s="297"/>
      <c r="I10" s="297"/>
      <c r="J10" s="297"/>
      <c r="K10" s="168"/>
      <c r="L10" s="168"/>
      <c r="M10" s="168"/>
    </row>
    <row r="11" spans="2:13" ht="133.5" customHeight="1">
      <c r="B11" s="171" t="s">
        <v>39</v>
      </c>
      <c r="C11" s="171" t="s">
        <v>40</v>
      </c>
      <c r="D11" s="172" t="s">
        <v>59</v>
      </c>
      <c r="E11" s="172" t="s">
        <v>60</v>
      </c>
      <c r="F11" s="172" t="s">
        <v>61</v>
      </c>
      <c r="G11" s="172" t="s">
        <v>62</v>
      </c>
      <c r="H11" s="172" t="s">
        <v>63</v>
      </c>
      <c r="I11" s="173" t="s">
        <v>269</v>
      </c>
      <c r="J11" s="174" t="s">
        <v>270</v>
      </c>
      <c r="K11" s="168"/>
      <c r="L11" s="168"/>
      <c r="M11" s="168"/>
    </row>
    <row r="12" spans="2:13" ht="40.5">
      <c r="B12" s="175">
        <v>1</v>
      </c>
      <c r="C12" s="175">
        <v>2</v>
      </c>
      <c r="D12" s="176" t="s">
        <v>41</v>
      </c>
      <c r="E12" s="176" t="s">
        <v>42</v>
      </c>
      <c r="F12" s="176" t="s">
        <v>43</v>
      </c>
      <c r="G12" s="176" t="s">
        <v>44</v>
      </c>
      <c r="H12" s="176" t="s">
        <v>45</v>
      </c>
      <c r="I12" s="176" t="s">
        <v>246</v>
      </c>
      <c r="J12" s="175">
        <v>9</v>
      </c>
      <c r="K12" s="168"/>
      <c r="L12" s="168"/>
      <c r="M12" s="168"/>
    </row>
    <row r="13" spans="2:13" ht="144" customHeight="1">
      <c r="B13" s="144">
        <v>1</v>
      </c>
      <c r="C13" s="145" t="s">
        <v>205</v>
      </c>
      <c r="D13" s="146" t="s">
        <v>64</v>
      </c>
      <c r="E13" s="146" t="s">
        <v>79</v>
      </c>
      <c r="F13" s="146" t="s">
        <v>81</v>
      </c>
      <c r="G13" s="146" t="s">
        <v>184</v>
      </c>
      <c r="H13" s="146"/>
      <c r="I13" s="147">
        <f>I14+I21+I26+I30</f>
        <v>2008.51</v>
      </c>
      <c r="J13" s="147">
        <f>J14+J21+J26+J30</f>
        <v>1951.2800000000002</v>
      </c>
      <c r="K13" s="168"/>
      <c r="L13" s="168"/>
      <c r="M13" s="168"/>
    </row>
    <row r="14" spans="2:13" ht="97.5" customHeight="1">
      <c r="B14" s="146" t="s">
        <v>299</v>
      </c>
      <c r="C14" s="145" t="s">
        <v>198</v>
      </c>
      <c r="D14" s="146" t="s">
        <v>64</v>
      </c>
      <c r="E14" s="146" t="s">
        <v>79</v>
      </c>
      <c r="F14" s="146" t="s">
        <v>81</v>
      </c>
      <c r="G14" s="148" t="s">
        <v>194</v>
      </c>
      <c r="H14" s="146"/>
      <c r="I14" s="147">
        <f>I15+I16+I17+I18+I19+I20</f>
        <v>1062.57</v>
      </c>
      <c r="J14" s="147">
        <f>J15+J16+J17+J18+J19+J20</f>
        <v>1062.57</v>
      </c>
      <c r="K14" s="168"/>
      <c r="L14" s="168"/>
      <c r="M14" s="168"/>
    </row>
    <row r="15" spans="2:13" ht="102" customHeight="1">
      <c r="B15" s="146"/>
      <c r="C15" s="149" t="s">
        <v>211</v>
      </c>
      <c r="D15" s="150" t="s">
        <v>64</v>
      </c>
      <c r="E15" s="150" t="s">
        <v>79</v>
      </c>
      <c r="F15" s="150" t="s">
        <v>81</v>
      </c>
      <c r="G15" s="151" t="s">
        <v>195</v>
      </c>
      <c r="H15" s="150" t="s">
        <v>94</v>
      </c>
      <c r="I15" s="152">
        <v>655.7</v>
      </c>
      <c r="J15" s="152">
        <v>655.7</v>
      </c>
      <c r="K15" s="168"/>
      <c r="L15" s="168"/>
      <c r="M15" s="168"/>
    </row>
    <row r="16" spans="2:13" ht="90" customHeight="1">
      <c r="B16" s="146"/>
      <c r="C16" s="149" t="s">
        <v>210</v>
      </c>
      <c r="D16" s="150" t="s">
        <v>64</v>
      </c>
      <c r="E16" s="150" t="s">
        <v>79</v>
      </c>
      <c r="F16" s="150" t="s">
        <v>81</v>
      </c>
      <c r="G16" s="151" t="s">
        <v>195</v>
      </c>
      <c r="H16" s="150" t="s">
        <v>209</v>
      </c>
      <c r="I16" s="152">
        <v>198.02</v>
      </c>
      <c r="J16" s="152">
        <v>198.02</v>
      </c>
      <c r="K16" s="168"/>
      <c r="L16" s="168"/>
      <c r="M16" s="168"/>
    </row>
    <row r="17" spans="2:13" ht="96" customHeight="1">
      <c r="B17" s="146"/>
      <c r="C17" s="149" t="s">
        <v>96</v>
      </c>
      <c r="D17" s="150" t="s">
        <v>64</v>
      </c>
      <c r="E17" s="150" t="s">
        <v>79</v>
      </c>
      <c r="F17" s="150" t="s">
        <v>81</v>
      </c>
      <c r="G17" s="151" t="s">
        <v>196</v>
      </c>
      <c r="H17" s="150" t="s">
        <v>97</v>
      </c>
      <c r="I17" s="152">
        <v>96</v>
      </c>
      <c r="J17" s="152">
        <v>96</v>
      </c>
      <c r="K17" s="168"/>
      <c r="L17" s="168"/>
      <c r="M17" s="168"/>
    </row>
    <row r="18" spans="2:13" ht="95.25" customHeight="1">
      <c r="B18" s="146"/>
      <c r="C18" s="149" t="s">
        <v>1</v>
      </c>
      <c r="D18" s="150" t="s">
        <v>64</v>
      </c>
      <c r="E18" s="150" t="s">
        <v>79</v>
      </c>
      <c r="F18" s="150" t="s">
        <v>81</v>
      </c>
      <c r="G18" s="151" t="s">
        <v>196</v>
      </c>
      <c r="H18" s="150" t="s">
        <v>100</v>
      </c>
      <c r="I18" s="152">
        <v>106.85</v>
      </c>
      <c r="J18" s="152">
        <v>106.85</v>
      </c>
      <c r="K18" s="168"/>
      <c r="L18" s="168"/>
      <c r="M18" s="168"/>
    </row>
    <row r="19" spans="2:13" ht="78" customHeight="1">
      <c r="B19" s="146"/>
      <c r="C19" s="149" t="s">
        <v>98</v>
      </c>
      <c r="D19" s="150" t="s">
        <v>64</v>
      </c>
      <c r="E19" s="150" t="s">
        <v>79</v>
      </c>
      <c r="F19" s="150" t="s">
        <v>81</v>
      </c>
      <c r="G19" s="151" t="s">
        <v>196</v>
      </c>
      <c r="H19" s="150">
        <v>851</v>
      </c>
      <c r="I19" s="152">
        <v>5</v>
      </c>
      <c r="J19" s="152">
        <v>5</v>
      </c>
      <c r="K19" s="168"/>
      <c r="L19" s="168"/>
      <c r="M19" s="168"/>
    </row>
    <row r="20" spans="2:13" ht="93.75" customHeight="1">
      <c r="B20" s="146"/>
      <c r="C20" s="149" t="s">
        <v>99</v>
      </c>
      <c r="D20" s="150" t="s">
        <v>64</v>
      </c>
      <c r="E20" s="150" t="s">
        <v>79</v>
      </c>
      <c r="F20" s="150" t="s">
        <v>81</v>
      </c>
      <c r="G20" s="151" t="s">
        <v>196</v>
      </c>
      <c r="H20" s="150">
        <v>852</v>
      </c>
      <c r="I20" s="152">
        <v>1</v>
      </c>
      <c r="J20" s="152">
        <v>1</v>
      </c>
      <c r="K20" s="168"/>
      <c r="L20" s="168"/>
      <c r="M20" s="168"/>
    </row>
    <row r="21" spans="2:13" ht="129.75" customHeight="1">
      <c r="B21" s="146" t="s">
        <v>300</v>
      </c>
      <c r="C21" s="153" t="s">
        <v>296</v>
      </c>
      <c r="D21" s="150"/>
      <c r="E21" s="150"/>
      <c r="F21" s="150"/>
      <c r="G21" s="151" t="s">
        <v>190</v>
      </c>
      <c r="H21" s="150"/>
      <c r="I21" s="152">
        <f>I22</f>
        <v>47.4</v>
      </c>
      <c r="J21" s="152">
        <f>J22</f>
        <v>47.4</v>
      </c>
      <c r="K21" s="168"/>
      <c r="L21" s="168"/>
      <c r="M21" s="168"/>
    </row>
    <row r="22" spans="2:13" ht="224.25" customHeight="1">
      <c r="B22" s="146"/>
      <c r="C22" s="149" t="s">
        <v>297</v>
      </c>
      <c r="D22" s="150" t="s">
        <v>64</v>
      </c>
      <c r="E22" s="150" t="s">
        <v>80</v>
      </c>
      <c r="F22" s="150" t="s">
        <v>82</v>
      </c>
      <c r="G22" s="150" t="s">
        <v>212</v>
      </c>
      <c r="H22" s="150" t="s">
        <v>66</v>
      </c>
      <c r="I22" s="152">
        <f>I23+I24+I25</f>
        <v>47.4</v>
      </c>
      <c r="J22" s="152">
        <f>J23+J24+J25</f>
        <v>47.4</v>
      </c>
      <c r="K22" s="168"/>
      <c r="L22" s="168"/>
      <c r="M22" s="168"/>
    </row>
    <row r="23" spans="2:13" ht="76.5" customHeight="1">
      <c r="B23" s="146"/>
      <c r="C23" s="149" t="s">
        <v>211</v>
      </c>
      <c r="D23" s="150" t="s">
        <v>64</v>
      </c>
      <c r="E23" s="150" t="s">
        <v>80</v>
      </c>
      <c r="F23" s="150" t="s">
        <v>82</v>
      </c>
      <c r="G23" s="150" t="s">
        <v>212</v>
      </c>
      <c r="H23" s="150" t="s">
        <v>94</v>
      </c>
      <c r="I23" s="152">
        <v>36</v>
      </c>
      <c r="J23" s="152">
        <v>36</v>
      </c>
      <c r="K23" s="168"/>
      <c r="L23" s="168"/>
      <c r="M23" s="168"/>
    </row>
    <row r="24" spans="2:13" ht="87.75" customHeight="1">
      <c r="B24" s="146"/>
      <c r="C24" s="149" t="s">
        <v>210</v>
      </c>
      <c r="D24" s="150" t="s">
        <v>64</v>
      </c>
      <c r="E24" s="150" t="s">
        <v>80</v>
      </c>
      <c r="F24" s="150" t="s">
        <v>82</v>
      </c>
      <c r="G24" s="150" t="s">
        <v>212</v>
      </c>
      <c r="H24" s="150" t="s">
        <v>209</v>
      </c>
      <c r="I24" s="152">
        <v>10.87</v>
      </c>
      <c r="J24" s="152">
        <v>10.87</v>
      </c>
      <c r="K24" s="168"/>
      <c r="L24" s="168"/>
      <c r="M24" s="168"/>
    </row>
    <row r="25" spans="2:13" ht="93" customHeight="1">
      <c r="B25" s="146"/>
      <c r="C25" s="149" t="s">
        <v>1</v>
      </c>
      <c r="D25" s="150" t="s">
        <v>64</v>
      </c>
      <c r="E25" s="150" t="s">
        <v>80</v>
      </c>
      <c r="F25" s="150" t="s">
        <v>82</v>
      </c>
      <c r="G25" s="150" t="s">
        <v>212</v>
      </c>
      <c r="H25" s="150" t="s">
        <v>100</v>
      </c>
      <c r="I25" s="152">
        <v>0.53</v>
      </c>
      <c r="J25" s="152">
        <v>0.53</v>
      </c>
      <c r="K25" s="168"/>
      <c r="L25" s="168"/>
      <c r="M25" s="168"/>
    </row>
    <row r="26" spans="2:13" ht="152.25" customHeight="1" hidden="1">
      <c r="B26" s="146" t="s">
        <v>301</v>
      </c>
      <c r="C26" s="154" t="s">
        <v>200</v>
      </c>
      <c r="D26" s="146" t="s">
        <v>64</v>
      </c>
      <c r="E26" s="146" t="s">
        <v>81</v>
      </c>
      <c r="F26" s="146" t="s">
        <v>85</v>
      </c>
      <c r="G26" s="155" t="s">
        <v>190</v>
      </c>
      <c r="H26" s="146"/>
      <c r="I26" s="147"/>
      <c r="J26" s="147"/>
      <c r="K26" s="168"/>
      <c r="L26" s="168"/>
      <c r="M26" s="168"/>
    </row>
    <row r="27" spans="2:13" ht="189.75" customHeight="1" hidden="1">
      <c r="B27" s="146"/>
      <c r="C27" s="156" t="s">
        <v>199</v>
      </c>
      <c r="D27" s="150" t="s">
        <v>64</v>
      </c>
      <c r="E27" s="150" t="s">
        <v>81</v>
      </c>
      <c r="F27" s="150" t="s">
        <v>85</v>
      </c>
      <c r="G27" s="157" t="s">
        <v>191</v>
      </c>
      <c r="H27" s="150"/>
      <c r="I27" s="152"/>
      <c r="J27" s="152"/>
      <c r="K27" s="168"/>
      <c r="L27" s="168"/>
      <c r="M27" s="168"/>
    </row>
    <row r="28" spans="2:13" ht="71.25" customHeight="1" hidden="1">
      <c r="B28" s="146"/>
      <c r="C28" s="149" t="s">
        <v>211</v>
      </c>
      <c r="D28" s="150" t="s">
        <v>64</v>
      </c>
      <c r="E28" s="150" t="s">
        <v>81</v>
      </c>
      <c r="F28" s="150" t="s">
        <v>85</v>
      </c>
      <c r="G28" s="157" t="s">
        <v>191</v>
      </c>
      <c r="H28" s="150" t="s">
        <v>94</v>
      </c>
      <c r="I28" s="152"/>
      <c r="J28" s="152"/>
      <c r="K28" s="168"/>
      <c r="L28" s="168"/>
      <c r="M28" s="168"/>
    </row>
    <row r="29" spans="2:13" ht="60.75" customHeight="1" hidden="1">
      <c r="B29" s="146"/>
      <c r="C29" s="149" t="s">
        <v>210</v>
      </c>
      <c r="D29" s="150" t="s">
        <v>64</v>
      </c>
      <c r="E29" s="150" t="s">
        <v>81</v>
      </c>
      <c r="F29" s="150" t="s">
        <v>85</v>
      </c>
      <c r="G29" s="157" t="s">
        <v>191</v>
      </c>
      <c r="H29" s="150" t="s">
        <v>209</v>
      </c>
      <c r="I29" s="152"/>
      <c r="J29" s="152"/>
      <c r="K29" s="168"/>
      <c r="L29" s="168"/>
      <c r="M29" s="168"/>
    </row>
    <row r="30" spans="2:13" ht="108" customHeight="1">
      <c r="B30" s="146" t="s">
        <v>302</v>
      </c>
      <c r="C30" s="145" t="s">
        <v>204</v>
      </c>
      <c r="D30" s="146" t="s">
        <v>64</v>
      </c>
      <c r="E30" s="155" t="s">
        <v>7</v>
      </c>
      <c r="F30" s="155" t="s">
        <v>7</v>
      </c>
      <c r="G30" s="146" t="s">
        <v>185</v>
      </c>
      <c r="H30" s="155" t="s">
        <v>66</v>
      </c>
      <c r="I30" s="147">
        <f>I31+I35+I40</f>
        <v>898.54</v>
      </c>
      <c r="J30" s="147">
        <f>J31+J35+J40</f>
        <v>841.3100000000001</v>
      </c>
      <c r="K30" s="168"/>
      <c r="L30" s="168"/>
      <c r="M30" s="168"/>
    </row>
    <row r="31" spans="2:13" ht="135" customHeight="1">
      <c r="B31" s="146"/>
      <c r="C31" s="149" t="s">
        <v>201</v>
      </c>
      <c r="D31" s="150" t="s">
        <v>64</v>
      </c>
      <c r="E31" s="157" t="s">
        <v>7</v>
      </c>
      <c r="F31" s="157" t="s">
        <v>7</v>
      </c>
      <c r="G31" s="150" t="s">
        <v>187</v>
      </c>
      <c r="H31" s="157"/>
      <c r="I31" s="152">
        <f>I32+I33+I34</f>
        <v>137.4</v>
      </c>
      <c r="J31" s="152">
        <f>J32+J33+J34</f>
        <v>137.4</v>
      </c>
      <c r="K31" s="168"/>
      <c r="L31" s="168"/>
      <c r="M31" s="168"/>
    </row>
    <row r="32" spans="2:13" ht="98.25" customHeight="1">
      <c r="B32" s="146"/>
      <c r="C32" s="149" t="s">
        <v>211</v>
      </c>
      <c r="D32" s="150" t="s">
        <v>64</v>
      </c>
      <c r="E32" s="157" t="s">
        <v>7</v>
      </c>
      <c r="F32" s="157" t="s">
        <v>7</v>
      </c>
      <c r="G32" s="150" t="s">
        <v>187</v>
      </c>
      <c r="H32" s="157" t="s">
        <v>94</v>
      </c>
      <c r="I32" s="152">
        <v>104</v>
      </c>
      <c r="J32" s="152">
        <v>104</v>
      </c>
      <c r="K32" s="168"/>
      <c r="L32" s="168"/>
      <c r="M32" s="168"/>
    </row>
    <row r="33" spans="2:13" ht="72.75" customHeight="1">
      <c r="B33" s="146"/>
      <c r="C33" s="149" t="s">
        <v>210</v>
      </c>
      <c r="D33" s="150" t="s">
        <v>64</v>
      </c>
      <c r="E33" s="157" t="s">
        <v>7</v>
      </c>
      <c r="F33" s="157" t="s">
        <v>7</v>
      </c>
      <c r="G33" s="150" t="s">
        <v>187</v>
      </c>
      <c r="H33" s="157" t="s">
        <v>209</v>
      </c>
      <c r="I33" s="152">
        <v>31.4</v>
      </c>
      <c r="J33" s="152">
        <v>31.4</v>
      </c>
      <c r="K33" s="168"/>
      <c r="L33" s="168"/>
      <c r="M33" s="168"/>
    </row>
    <row r="34" spans="2:13" ht="120" customHeight="1">
      <c r="B34" s="146"/>
      <c r="C34" s="159" t="s">
        <v>1</v>
      </c>
      <c r="D34" s="150" t="s">
        <v>64</v>
      </c>
      <c r="E34" s="157" t="s">
        <v>7</v>
      </c>
      <c r="F34" s="157" t="s">
        <v>7</v>
      </c>
      <c r="G34" s="150" t="s">
        <v>187</v>
      </c>
      <c r="H34" s="157" t="s">
        <v>100</v>
      </c>
      <c r="I34" s="152">
        <v>2</v>
      </c>
      <c r="J34" s="152">
        <v>2</v>
      </c>
      <c r="K34" s="168"/>
      <c r="L34" s="168"/>
      <c r="M34" s="168"/>
    </row>
    <row r="35" spans="2:13" ht="141.75" customHeight="1">
      <c r="B35" s="146"/>
      <c r="C35" s="158" t="s">
        <v>203</v>
      </c>
      <c r="D35" s="150" t="s">
        <v>64</v>
      </c>
      <c r="E35" s="150" t="s">
        <v>88</v>
      </c>
      <c r="F35" s="150" t="s">
        <v>79</v>
      </c>
      <c r="G35" s="150" t="s">
        <v>188</v>
      </c>
      <c r="H35" s="150" t="s">
        <v>66</v>
      </c>
      <c r="I35" s="152">
        <f>I36+I37+I38+I39</f>
        <v>183.04</v>
      </c>
      <c r="J35" s="152">
        <f>J36+J37+J38+J39</f>
        <v>125.81</v>
      </c>
      <c r="K35" s="168"/>
      <c r="L35" s="168"/>
      <c r="M35" s="168"/>
    </row>
    <row r="36" spans="2:13" ht="137.25" customHeight="1">
      <c r="B36" s="146"/>
      <c r="C36" s="149" t="s">
        <v>207</v>
      </c>
      <c r="D36" s="150" t="s">
        <v>64</v>
      </c>
      <c r="E36" s="150" t="s">
        <v>88</v>
      </c>
      <c r="F36" s="150" t="s">
        <v>79</v>
      </c>
      <c r="G36" s="150" t="s">
        <v>188</v>
      </c>
      <c r="H36" s="150" t="s">
        <v>100</v>
      </c>
      <c r="I36" s="152">
        <v>133.04</v>
      </c>
      <c r="J36" s="152">
        <v>75.81</v>
      </c>
      <c r="K36" s="168"/>
      <c r="L36" s="168"/>
      <c r="M36" s="168"/>
    </row>
    <row r="37" spans="2:13" ht="72.75" customHeight="1">
      <c r="B37" s="146"/>
      <c r="C37" s="149" t="s">
        <v>171</v>
      </c>
      <c r="D37" s="150" t="s">
        <v>64</v>
      </c>
      <c r="E37" s="150" t="s">
        <v>88</v>
      </c>
      <c r="F37" s="150" t="s">
        <v>79</v>
      </c>
      <c r="G37" s="150" t="s">
        <v>188</v>
      </c>
      <c r="H37" s="150" t="s">
        <v>208</v>
      </c>
      <c r="I37" s="152">
        <v>10</v>
      </c>
      <c r="J37" s="152">
        <v>10</v>
      </c>
      <c r="K37" s="168"/>
      <c r="L37" s="168"/>
      <c r="M37" s="168"/>
    </row>
    <row r="38" spans="2:13" ht="78.75" customHeight="1">
      <c r="B38" s="146"/>
      <c r="C38" s="149" t="s">
        <v>98</v>
      </c>
      <c r="D38" s="150" t="s">
        <v>64</v>
      </c>
      <c r="E38" s="150" t="s">
        <v>88</v>
      </c>
      <c r="F38" s="150" t="s">
        <v>79</v>
      </c>
      <c r="G38" s="150" t="s">
        <v>188</v>
      </c>
      <c r="H38" s="150" t="s">
        <v>101</v>
      </c>
      <c r="I38" s="152">
        <v>28</v>
      </c>
      <c r="J38" s="152">
        <v>28</v>
      </c>
      <c r="K38" s="168"/>
      <c r="L38" s="168"/>
      <c r="M38" s="168"/>
    </row>
    <row r="39" spans="2:13" ht="80.25" customHeight="1">
      <c r="B39" s="146"/>
      <c r="C39" s="149" t="s">
        <v>99</v>
      </c>
      <c r="D39" s="150" t="s">
        <v>64</v>
      </c>
      <c r="E39" s="150" t="s">
        <v>88</v>
      </c>
      <c r="F39" s="150" t="s">
        <v>79</v>
      </c>
      <c r="G39" s="150" t="s">
        <v>188</v>
      </c>
      <c r="H39" s="150" t="s">
        <v>9</v>
      </c>
      <c r="I39" s="152">
        <v>12</v>
      </c>
      <c r="J39" s="152">
        <v>12</v>
      </c>
      <c r="K39" s="168"/>
      <c r="L39" s="168"/>
      <c r="M39" s="168"/>
    </row>
    <row r="40" spans="2:13" ht="127.5" customHeight="1">
      <c r="B40" s="146"/>
      <c r="C40" s="158" t="s">
        <v>202</v>
      </c>
      <c r="D40" s="150" t="s">
        <v>64</v>
      </c>
      <c r="E40" s="150" t="s">
        <v>91</v>
      </c>
      <c r="F40" s="150" t="s">
        <v>86</v>
      </c>
      <c r="G40" s="150" t="s">
        <v>186</v>
      </c>
      <c r="H40" s="150"/>
      <c r="I40" s="152">
        <f>I41+I42</f>
        <v>578.1</v>
      </c>
      <c r="J40" s="152">
        <f>J41+J42</f>
        <v>578.1</v>
      </c>
      <c r="K40" s="168"/>
      <c r="L40" s="168"/>
      <c r="M40" s="168"/>
    </row>
    <row r="41" spans="2:13" ht="74.25" customHeight="1">
      <c r="B41" s="146"/>
      <c r="C41" s="160" t="s">
        <v>211</v>
      </c>
      <c r="D41" s="150" t="s">
        <v>64</v>
      </c>
      <c r="E41" s="150" t="s">
        <v>91</v>
      </c>
      <c r="F41" s="150" t="s">
        <v>86</v>
      </c>
      <c r="G41" s="150" t="s">
        <v>186</v>
      </c>
      <c r="H41" s="150" t="s">
        <v>94</v>
      </c>
      <c r="I41" s="152">
        <v>444</v>
      </c>
      <c r="J41" s="152">
        <v>444</v>
      </c>
      <c r="K41" s="168"/>
      <c r="L41" s="168"/>
      <c r="M41" s="168"/>
    </row>
    <row r="42" spans="2:13" ht="87.75" customHeight="1">
      <c r="B42" s="146"/>
      <c r="C42" s="160" t="s">
        <v>210</v>
      </c>
      <c r="D42" s="150" t="s">
        <v>64</v>
      </c>
      <c r="E42" s="150" t="s">
        <v>91</v>
      </c>
      <c r="F42" s="150" t="s">
        <v>86</v>
      </c>
      <c r="G42" s="150" t="s">
        <v>186</v>
      </c>
      <c r="H42" s="150" t="s">
        <v>209</v>
      </c>
      <c r="I42" s="152">
        <v>134.1</v>
      </c>
      <c r="J42" s="152">
        <v>134.1</v>
      </c>
      <c r="K42" s="168"/>
      <c r="L42" s="168"/>
      <c r="M42" s="168"/>
    </row>
    <row r="43" spans="2:13" ht="96.75" customHeight="1">
      <c r="B43" s="146"/>
      <c r="C43" s="161" t="s">
        <v>165</v>
      </c>
      <c r="D43" s="146" t="s">
        <v>64</v>
      </c>
      <c r="E43" s="146"/>
      <c r="F43" s="146"/>
      <c r="G43" s="146" t="s">
        <v>189</v>
      </c>
      <c r="H43" s="146"/>
      <c r="I43" s="147">
        <f>I44+I47</f>
        <v>427.43</v>
      </c>
      <c r="J43" s="147">
        <f>J44+J47</f>
        <v>427.43</v>
      </c>
      <c r="K43" s="168"/>
      <c r="L43" s="168"/>
      <c r="M43" s="168"/>
    </row>
    <row r="44" spans="2:13" ht="71.25" customHeight="1">
      <c r="B44" s="146"/>
      <c r="C44" s="162" t="s">
        <v>0</v>
      </c>
      <c r="D44" s="150" t="s">
        <v>64</v>
      </c>
      <c r="E44" s="150" t="s">
        <v>79</v>
      </c>
      <c r="F44" s="150" t="s">
        <v>80</v>
      </c>
      <c r="G44" s="150" t="s">
        <v>283</v>
      </c>
      <c r="H44" s="150"/>
      <c r="I44" s="152">
        <f>I45+I46</f>
        <v>423.43</v>
      </c>
      <c r="J44" s="152">
        <f>J45+J46</f>
        <v>423.43</v>
      </c>
      <c r="K44" s="168"/>
      <c r="L44" s="168"/>
      <c r="M44" s="168"/>
    </row>
    <row r="45" spans="2:13" ht="157.5" customHeight="1">
      <c r="B45" s="146"/>
      <c r="C45" s="149" t="s">
        <v>104</v>
      </c>
      <c r="D45" s="150" t="s">
        <v>64</v>
      </c>
      <c r="E45" s="150" t="s">
        <v>79</v>
      </c>
      <c r="F45" s="150" t="s">
        <v>80</v>
      </c>
      <c r="G45" s="150" t="s">
        <v>283</v>
      </c>
      <c r="H45" s="150" t="s">
        <v>94</v>
      </c>
      <c r="I45" s="152">
        <v>325.22</v>
      </c>
      <c r="J45" s="152">
        <v>325.22</v>
      </c>
      <c r="K45" s="168"/>
      <c r="L45" s="168"/>
      <c r="M45" s="168"/>
    </row>
    <row r="46" spans="2:13" ht="75.75" customHeight="1">
      <c r="B46" s="146"/>
      <c r="C46" s="149" t="s">
        <v>210</v>
      </c>
      <c r="D46" s="150" t="s">
        <v>64</v>
      </c>
      <c r="E46" s="150" t="s">
        <v>79</v>
      </c>
      <c r="F46" s="150" t="s">
        <v>80</v>
      </c>
      <c r="G46" s="150" t="s">
        <v>283</v>
      </c>
      <c r="H46" s="150" t="s">
        <v>209</v>
      </c>
      <c r="I46" s="152">
        <v>98.21</v>
      </c>
      <c r="J46" s="152">
        <v>98.21</v>
      </c>
      <c r="K46" s="168"/>
      <c r="L46" s="168"/>
      <c r="M46" s="168"/>
    </row>
    <row r="47" spans="2:13" ht="73.5" customHeight="1">
      <c r="B47" s="146"/>
      <c r="C47" s="163" t="s">
        <v>3</v>
      </c>
      <c r="D47" s="150" t="s">
        <v>64</v>
      </c>
      <c r="E47" s="150" t="s">
        <v>79</v>
      </c>
      <c r="F47" s="150" t="s">
        <v>91</v>
      </c>
      <c r="G47" s="150" t="s">
        <v>197</v>
      </c>
      <c r="H47" s="150"/>
      <c r="I47" s="152">
        <f>I48</f>
        <v>4</v>
      </c>
      <c r="J47" s="152">
        <f>J48</f>
        <v>4</v>
      </c>
      <c r="K47" s="168"/>
      <c r="L47" s="168"/>
      <c r="M47" s="168"/>
    </row>
    <row r="48" spans="2:13" ht="75.75" customHeight="1">
      <c r="B48" s="146"/>
      <c r="C48" s="149" t="s">
        <v>4</v>
      </c>
      <c r="D48" s="150" t="s">
        <v>64</v>
      </c>
      <c r="E48" s="150" t="s">
        <v>79</v>
      </c>
      <c r="F48" s="150" t="s">
        <v>91</v>
      </c>
      <c r="G48" s="150" t="s">
        <v>197</v>
      </c>
      <c r="H48" s="150" t="s">
        <v>5</v>
      </c>
      <c r="I48" s="152">
        <v>4</v>
      </c>
      <c r="J48" s="152">
        <v>4</v>
      </c>
      <c r="K48" s="168"/>
      <c r="L48" s="168"/>
      <c r="M48" s="168"/>
    </row>
    <row r="49" spans="2:13" ht="84" customHeight="1">
      <c r="B49" s="146"/>
      <c r="C49" s="164" t="s">
        <v>92</v>
      </c>
      <c r="D49" s="165" t="s">
        <v>64</v>
      </c>
      <c r="E49" s="165" t="s">
        <v>260</v>
      </c>
      <c r="F49" s="165" t="s">
        <v>260</v>
      </c>
      <c r="G49" s="165" t="s">
        <v>261</v>
      </c>
      <c r="H49" s="165" t="s">
        <v>262</v>
      </c>
      <c r="I49" s="166">
        <v>62.46</v>
      </c>
      <c r="J49" s="147">
        <v>125.19</v>
      </c>
      <c r="K49" s="168"/>
      <c r="L49" s="177"/>
      <c r="M49" s="168"/>
    </row>
    <row r="50" spans="2:13" ht="100.5" customHeight="1">
      <c r="B50" s="294" t="s">
        <v>35</v>
      </c>
      <c r="C50" s="294"/>
      <c r="D50" s="294"/>
      <c r="E50" s="294"/>
      <c r="F50" s="294"/>
      <c r="G50" s="294"/>
      <c r="H50" s="166"/>
      <c r="I50" s="166">
        <f>I13+I43+I49</f>
        <v>2498.4</v>
      </c>
      <c r="J50" s="166">
        <f>J13+J43+J49</f>
        <v>2503.9</v>
      </c>
      <c r="K50" s="168"/>
      <c r="L50" s="168"/>
      <c r="M50" s="168"/>
    </row>
    <row r="51" spans="2:13" ht="40.5"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2:13" ht="40.5"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2:13" ht="40.5"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spans="2:11" ht="34.5">
      <c r="B54" s="125"/>
      <c r="C54" s="125"/>
      <c r="D54" s="125"/>
      <c r="E54" s="125"/>
      <c r="F54" s="125"/>
      <c r="G54" s="125"/>
      <c r="H54" s="125"/>
      <c r="I54" s="125"/>
      <c r="J54" s="125"/>
      <c r="K54" s="125"/>
    </row>
  </sheetData>
  <sheetProtection/>
  <mergeCells count="5">
    <mergeCell ref="B9:J9"/>
    <mergeCell ref="H10:J10"/>
    <mergeCell ref="B50:G50"/>
    <mergeCell ref="I4:L6"/>
    <mergeCell ref="J2:L2"/>
  </mergeCells>
  <printOptions/>
  <pageMargins left="0.7" right="0.7" top="0.75" bottom="0.75" header="0.3" footer="0.3"/>
  <pageSetup horizontalDpi="600" verticalDpi="600" orientation="portrait" paperSize="9" scale="1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O110"/>
  <sheetViews>
    <sheetView view="pageBreakPreview" zoomScale="26" zoomScaleNormal="65" zoomScaleSheetLayoutView="26" zoomScalePageLayoutView="0" workbookViewId="0" topLeftCell="C94">
      <selection activeCell="J58" sqref="J58"/>
    </sheetView>
  </sheetViews>
  <sheetFormatPr defaultColWidth="9.00390625" defaultRowHeight="12.75"/>
  <cols>
    <col min="1" max="1" width="62.375" style="0" customWidth="1"/>
    <col min="2" max="2" width="42.875" style="0" customWidth="1"/>
    <col min="3" max="3" width="255.25390625" style="0" customWidth="1"/>
    <col min="4" max="4" width="63.875" style="0" customWidth="1"/>
    <col min="5" max="5" width="60.375" style="0" customWidth="1"/>
    <col min="6" max="6" width="60.75390625" style="0" customWidth="1"/>
    <col min="7" max="7" width="75.125" style="0" customWidth="1"/>
    <col min="8" max="8" width="66.25390625" style="0" customWidth="1"/>
    <col min="9" max="9" width="26.125" style="0" hidden="1" customWidth="1"/>
    <col min="10" max="10" width="73.625" style="0" customWidth="1"/>
    <col min="12" max="12" width="22.875" style="0" customWidth="1"/>
  </cols>
  <sheetData>
    <row r="1" spans="8:15" ht="87.75" customHeight="1">
      <c r="H1" s="195"/>
      <c r="I1" s="195"/>
      <c r="J1" s="195"/>
      <c r="K1" s="304"/>
      <c r="L1" s="304"/>
      <c r="M1" s="304"/>
      <c r="N1" s="304"/>
      <c r="O1" s="237"/>
    </row>
    <row r="2" spans="2:15" ht="44.25" customHeight="1">
      <c r="B2" s="178"/>
      <c r="C2" s="178"/>
      <c r="D2" s="178"/>
      <c r="E2" s="178"/>
      <c r="F2" s="178"/>
      <c r="G2" s="178"/>
      <c r="H2" s="195"/>
      <c r="I2" s="238"/>
      <c r="J2" s="303" t="s">
        <v>268</v>
      </c>
      <c r="K2" s="304"/>
      <c r="L2" s="304"/>
      <c r="M2" s="195"/>
      <c r="N2" s="195"/>
      <c r="O2" s="237"/>
    </row>
    <row r="3" spans="2:15" ht="45.75" customHeight="1">
      <c r="B3" s="178"/>
      <c r="C3" s="178"/>
      <c r="D3" s="178"/>
      <c r="E3" s="178"/>
      <c r="F3" s="178"/>
      <c r="G3" s="178"/>
      <c r="H3" s="305" t="s">
        <v>278</v>
      </c>
      <c r="I3" s="305"/>
      <c r="J3" s="305"/>
      <c r="K3" s="305"/>
      <c r="L3" s="305"/>
      <c r="M3" s="305"/>
      <c r="N3" s="305"/>
      <c r="O3" s="237"/>
    </row>
    <row r="4" spans="2:15" ht="48">
      <c r="B4" s="178"/>
      <c r="C4" s="178"/>
      <c r="D4" s="178"/>
      <c r="E4" s="178"/>
      <c r="F4" s="178"/>
      <c r="G4" s="178"/>
      <c r="H4" s="305"/>
      <c r="I4" s="305"/>
      <c r="J4" s="305"/>
      <c r="K4" s="305"/>
      <c r="L4" s="305"/>
      <c r="M4" s="305"/>
      <c r="N4" s="305"/>
      <c r="O4" s="237"/>
    </row>
    <row r="5" spans="2:15" ht="95.25" customHeight="1">
      <c r="B5" s="178"/>
      <c r="C5" s="178"/>
      <c r="D5" s="178"/>
      <c r="E5" s="178"/>
      <c r="F5" s="178"/>
      <c r="G5" s="178"/>
      <c r="H5" s="305"/>
      <c r="I5" s="305"/>
      <c r="J5" s="305"/>
      <c r="K5" s="305"/>
      <c r="L5" s="305"/>
      <c r="M5" s="305"/>
      <c r="N5" s="305"/>
      <c r="O5" s="237"/>
    </row>
    <row r="6" spans="2:15" ht="3.75" customHeight="1">
      <c r="B6" s="178"/>
      <c r="C6" s="178"/>
      <c r="D6" s="178"/>
      <c r="E6" s="178"/>
      <c r="F6" s="178"/>
      <c r="G6" s="178"/>
      <c r="H6" s="305"/>
      <c r="I6" s="305"/>
      <c r="J6" s="305"/>
      <c r="K6" s="305"/>
      <c r="L6" s="305"/>
      <c r="M6" s="305"/>
      <c r="N6" s="305"/>
      <c r="O6" s="237"/>
    </row>
    <row r="7" spans="2:15" ht="48">
      <c r="B7" s="178"/>
      <c r="C7" s="178"/>
      <c r="D7" s="178"/>
      <c r="E7" s="178"/>
      <c r="F7" s="178"/>
      <c r="G7" s="178"/>
      <c r="H7" s="237"/>
      <c r="I7" s="237"/>
      <c r="J7" s="237"/>
      <c r="K7" s="237"/>
      <c r="L7" s="237"/>
      <c r="M7" s="237"/>
      <c r="N7" s="237"/>
      <c r="O7" s="237"/>
    </row>
    <row r="8" spans="2:15" ht="53.25" customHeight="1">
      <c r="B8" s="300" t="s">
        <v>267</v>
      </c>
      <c r="C8" s="300"/>
      <c r="D8" s="300"/>
      <c r="E8" s="300"/>
      <c r="F8" s="300"/>
      <c r="G8" s="300"/>
      <c r="H8" s="300"/>
      <c r="I8" s="300"/>
      <c r="J8" s="300"/>
      <c r="K8" s="197"/>
      <c r="L8" s="197"/>
      <c r="M8" s="197"/>
      <c r="N8" s="198"/>
      <c r="O8" s="196"/>
    </row>
    <row r="9" spans="2:15" ht="64.5">
      <c r="B9" s="199"/>
      <c r="C9" s="199"/>
      <c r="D9" s="199"/>
      <c r="E9" s="199"/>
      <c r="F9" s="199"/>
      <c r="G9" s="200"/>
      <c r="H9" s="301"/>
      <c r="I9" s="301"/>
      <c r="J9" s="301"/>
      <c r="K9" s="197"/>
      <c r="L9" s="197"/>
      <c r="M9" s="197"/>
      <c r="N9" s="198"/>
      <c r="O9" s="196"/>
    </row>
    <row r="10" spans="2:15" ht="316.5" customHeight="1">
      <c r="B10" s="201" t="s">
        <v>39</v>
      </c>
      <c r="C10" s="201" t="s">
        <v>40</v>
      </c>
      <c r="D10" s="202" t="s">
        <v>59</v>
      </c>
      <c r="E10" s="202" t="s">
        <v>60</v>
      </c>
      <c r="F10" s="202" t="s">
        <v>61</v>
      </c>
      <c r="G10" s="202" t="s">
        <v>62</v>
      </c>
      <c r="H10" s="202" t="s">
        <v>63</v>
      </c>
      <c r="I10" s="203" t="s">
        <v>265</v>
      </c>
      <c r="J10" s="204" t="s">
        <v>266</v>
      </c>
      <c r="K10" s="197"/>
      <c r="L10" s="197"/>
      <c r="M10" s="197"/>
      <c r="N10" s="198"/>
      <c r="O10" s="196"/>
    </row>
    <row r="11" spans="2:15" ht="64.5">
      <c r="B11" s="205">
        <v>1</v>
      </c>
      <c r="C11" s="205">
        <v>2</v>
      </c>
      <c r="D11" s="206" t="s">
        <v>41</v>
      </c>
      <c r="E11" s="206" t="s">
        <v>42</v>
      </c>
      <c r="F11" s="206" t="s">
        <v>43</v>
      </c>
      <c r="G11" s="206" t="s">
        <v>44</v>
      </c>
      <c r="H11" s="206" t="s">
        <v>45</v>
      </c>
      <c r="I11" s="206" t="s">
        <v>246</v>
      </c>
      <c r="J11" s="205">
        <v>9</v>
      </c>
      <c r="K11" s="197"/>
      <c r="L11" s="197"/>
      <c r="M11" s="197"/>
      <c r="N11" s="198"/>
      <c r="O11" s="196"/>
    </row>
    <row r="12" spans="2:15" ht="92.25" customHeight="1">
      <c r="B12" s="207">
        <v>1</v>
      </c>
      <c r="C12" s="208" t="s">
        <v>78</v>
      </c>
      <c r="D12" s="209" t="s">
        <v>64</v>
      </c>
      <c r="E12" s="209" t="s">
        <v>79</v>
      </c>
      <c r="F12" s="209"/>
      <c r="G12" s="209"/>
      <c r="H12" s="209"/>
      <c r="I12" s="210">
        <f>I13+I22+I40</f>
        <v>0</v>
      </c>
      <c r="J12" s="210">
        <f>J13+J22+J40</f>
        <v>1440</v>
      </c>
      <c r="K12" s="197"/>
      <c r="L12" s="197"/>
      <c r="M12" s="197"/>
      <c r="N12" s="198"/>
      <c r="O12" s="196"/>
    </row>
    <row r="13" spans="2:15" ht="171" customHeight="1">
      <c r="B13" s="207">
        <f>B12+1</f>
        <v>2</v>
      </c>
      <c r="C13" s="208" t="s">
        <v>166</v>
      </c>
      <c r="D13" s="209" t="s">
        <v>64</v>
      </c>
      <c r="E13" s="209" t="s">
        <v>79</v>
      </c>
      <c r="F13" s="209" t="s">
        <v>80</v>
      </c>
      <c r="G13" s="209"/>
      <c r="H13" s="209"/>
      <c r="I13" s="210">
        <f>I14+I18</f>
        <v>0</v>
      </c>
      <c r="J13" s="210">
        <f>J14+J18</f>
        <v>423.43</v>
      </c>
      <c r="K13" s="197"/>
      <c r="L13" s="197"/>
      <c r="M13" s="197"/>
      <c r="N13" s="198"/>
      <c r="O13" s="196"/>
    </row>
    <row r="14" spans="2:15" ht="37.5" customHeight="1" hidden="1">
      <c r="B14" s="207">
        <f aca="true" t="shared" si="0" ref="B14:B77">B13+1</f>
        <v>3</v>
      </c>
      <c r="C14" s="211" t="s">
        <v>165</v>
      </c>
      <c r="D14" s="212" t="s">
        <v>64</v>
      </c>
      <c r="E14" s="212" t="s">
        <v>79</v>
      </c>
      <c r="F14" s="212" t="s">
        <v>80</v>
      </c>
      <c r="G14" s="212" t="s">
        <v>247</v>
      </c>
      <c r="H14" s="212"/>
      <c r="I14" s="213"/>
      <c r="J14" s="213">
        <f>J15</f>
        <v>0</v>
      </c>
      <c r="K14" s="197"/>
      <c r="L14" s="197"/>
      <c r="M14" s="197"/>
      <c r="N14" s="198"/>
      <c r="O14" s="196"/>
    </row>
    <row r="15" spans="2:15" ht="65.25" customHeight="1" hidden="1">
      <c r="B15" s="207">
        <f t="shared" si="0"/>
        <v>4</v>
      </c>
      <c r="C15" s="214" t="s">
        <v>248</v>
      </c>
      <c r="D15" s="212" t="s">
        <v>64</v>
      </c>
      <c r="E15" s="212" t="s">
        <v>79</v>
      </c>
      <c r="F15" s="212" t="s">
        <v>80</v>
      </c>
      <c r="G15" s="212" t="s">
        <v>249</v>
      </c>
      <c r="H15" s="212"/>
      <c r="I15" s="213"/>
      <c r="J15" s="213">
        <f>J16</f>
        <v>0</v>
      </c>
      <c r="K15" s="197"/>
      <c r="L15" s="197"/>
      <c r="M15" s="197"/>
      <c r="N15" s="198"/>
      <c r="O15" s="196"/>
    </row>
    <row r="16" spans="2:15" ht="74.25" customHeight="1" hidden="1">
      <c r="B16" s="207">
        <f t="shared" si="0"/>
        <v>5</v>
      </c>
      <c r="C16" s="215" t="s">
        <v>0</v>
      </c>
      <c r="D16" s="212" t="s">
        <v>64</v>
      </c>
      <c r="E16" s="212" t="s">
        <v>79</v>
      </c>
      <c r="F16" s="212" t="s">
        <v>80</v>
      </c>
      <c r="G16" s="212" t="s">
        <v>250</v>
      </c>
      <c r="H16" s="212"/>
      <c r="I16" s="213"/>
      <c r="J16" s="213">
        <f>J17</f>
        <v>0</v>
      </c>
      <c r="K16" s="197"/>
      <c r="L16" s="197"/>
      <c r="M16" s="197"/>
      <c r="N16" s="198"/>
      <c r="O16" s="196"/>
    </row>
    <row r="17" spans="2:15" ht="77.25" customHeight="1" hidden="1">
      <c r="B17" s="207">
        <f t="shared" si="0"/>
        <v>6</v>
      </c>
      <c r="C17" s="216" t="s">
        <v>104</v>
      </c>
      <c r="D17" s="212" t="s">
        <v>64</v>
      </c>
      <c r="E17" s="212" t="s">
        <v>79</v>
      </c>
      <c r="F17" s="212" t="s">
        <v>80</v>
      </c>
      <c r="G17" s="212" t="s">
        <v>250</v>
      </c>
      <c r="H17" s="212" t="s">
        <v>94</v>
      </c>
      <c r="I17" s="213"/>
      <c r="J17" s="213">
        <v>0</v>
      </c>
      <c r="K17" s="197"/>
      <c r="L17" s="197"/>
      <c r="M17" s="197"/>
      <c r="N17" s="198"/>
      <c r="O17" s="196"/>
    </row>
    <row r="18" spans="2:15" ht="134.25" customHeight="1">
      <c r="B18" s="207">
        <v>3</v>
      </c>
      <c r="C18" s="211" t="s">
        <v>165</v>
      </c>
      <c r="D18" s="212" t="s">
        <v>64</v>
      </c>
      <c r="E18" s="212" t="s">
        <v>79</v>
      </c>
      <c r="F18" s="212" t="s">
        <v>80</v>
      </c>
      <c r="G18" s="212" t="s">
        <v>189</v>
      </c>
      <c r="H18" s="209"/>
      <c r="I18" s="213">
        <f>I19</f>
        <v>0</v>
      </c>
      <c r="J18" s="213">
        <f>J19</f>
        <v>423.43</v>
      </c>
      <c r="K18" s="197"/>
      <c r="L18" s="197"/>
      <c r="M18" s="197"/>
      <c r="N18" s="198"/>
      <c r="O18" s="196"/>
    </row>
    <row r="19" spans="2:15" ht="163.5" customHeight="1">
      <c r="B19" s="207">
        <f t="shared" si="0"/>
        <v>4</v>
      </c>
      <c r="C19" s="215" t="s">
        <v>0</v>
      </c>
      <c r="D19" s="212" t="s">
        <v>64</v>
      </c>
      <c r="E19" s="212" t="s">
        <v>79</v>
      </c>
      <c r="F19" s="212" t="s">
        <v>80</v>
      </c>
      <c r="G19" s="212" t="s">
        <v>283</v>
      </c>
      <c r="H19" s="212"/>
      <c r="I19" s="213"/>
      <c r="J19" s="213">
        <f>J20+J21</f>
        <v>423.43</v>
      </c>
      <c r="K19" s="197"/>
      <c r="L19" s="197"/>
      <c r="M19" s="197"/>
      <c r="N19" s="198"/>
      <c r="O19" s="196"/>
    </row>
    <row r="20" spans="2:15" ht="174.75" customHeight="1">
      <c r="B20" s="207">
        <f t="shared" si="0"/>
        <v>5</v>
      </c>
      <c r="C20" s="216" t="s">
        <v>104</v>
      </c>
      <c r="D20" s="212" t="s">
        <v>64</v>
      </c>
      <c r="E20" s="212" t="s">
        <v>79</v>
      </c>
      <c r="F20" s="212" t="s">
        <v>80</v>
      </c>
      <c r="G20" s="212" t="s">
        <v>283</v>
      </c>
      <c r="H20" s="212" t="s">
        <v>94</v>
      </c>
      <c r="I20" s="213">
        <v>285</v>
      </c>
      <c r="J20" s="213">
        <v>325.22</v>
      </c>
      <c r="K20" s="197"/>
      <c r="L20" s="197"/>
      <c r="M20" s="197"/>
      <c r="N20" s="198"/>
      <c r="O20" s="196"/>
    </row>
    <row r="21" spans="2:15" ht="135.75" customHeight="1">
      <c r="B21" s="207">
        <f t="shared" si="0"/>
        <v>6</v>
      </c>
      <c r="C21" s="216" t="s">
        <v>210</v>
      </c>
      <c r="D21" s="212" t="s">
        <v>64</v>
      </c>
      <c r="E21" s="212" t="s">
        <v>79</v>
      </c>
      <c r="F21" s="212" t="s">
        <v>80</v>
      </c>
      <c r="G21" s="212" t="s">
        <v>283</v>
      </c>
      <c r="H21" s="212" t="s">
        <v>209</v>
      </c>
      <c r="I21" s="213">
        <v>86</v>
      </c>
      <c r="J21" s="213">
        <v>98.21</v>
      </c>
      <c r="K21" s="197"/>
      <c r="L21" s="197"/>
      <c r="M21" s="197"/>
      <c r="N21" s="198"/>
      <c r="O21" s="196"/>
    </row>
    <row r="22" spans="2:15" ht="259.5" customHeight="1">
      <c r="B22" s="207">
        <f t="shared" si="0"/>
        <v>7</v>
      </c>
      <c r="C22" s="217" t="s">
        <v>37</v>
      </c>
      <c r="D22" s="209" t="s">
        <v>64</v>
      </c>
      <c r="E22" s="209" t="s">
        <v>79</v>
      </c>
      <c r="F22" s="209" t="s">
        <v>81</v>
      </c>
      <c r="G22" s="209"/>
      <c r="H22" s="209"/>
      <c r="I22" s="210">
        <f>I23+I31</f>
        <v>0</v>
      </c>
      <c r="J22" s="210">
        <f>J23+J31</f>
        <v>1012.57</v>
      </c>
      <c r="K22" s="197"/>
      <c r="L22" s="197"/>
      <c r="M22" s="197"/>
      <c r="N22" s="198"/>
      <c r="O22" s="196"/>
    </row>
    <row r="23" spans="2:15" ht="69.75" customHeight="1" hidden="1">
      <c r="B23" s="207">
        <f t="shared" si="0"/>
        <v>8</v>
      </c>
      <c r="C23" s="218" t="s">
        <v>205</v>
      </c>
      <c r="D23" s="212" t="s">
        <v>64</v>
      </c>
      <c r="E23" s="212" t="s">
        <v>79</v>
      </c>
      <c r="F23" s="212" t="s">
        <v>81</v>
      </c>
      <c r="G23" s="212" t="s">
        <v>251</v>
      </c>
      <c r="H23" s="212"/>
      <c r="I23" s="213">
        <f>I24</f>
        <v>0</v>
      </c>
      <c r="J23" s="213">
        <f>J24</f>
        <v>0</v>
      </c>
      <c r="K23" s="197"/>
      <c r="L23" s="197"/>
      <c r="M23" s="197"/>
      <c r="N23" s="198"/>
      <c r="O23" s="196"/>
    </row>
    <row r="24" spans="2:15" ht="71.25" customHeight="1" hidden="1">
      <c r="B24" s="207">
        <f t="shared" si="0"/>
        <v>9</v>
      </c>
      <c r="C24" s="219" t="s">
        <v>198</v>
      </c>
      <c r="D24" s="212" t="s">
        <v>64</v>
      </c>
      <c r="E24" s="212" t="s">
        <v>79</v>
      </c>
      <c r="F24" s="212" t="s">
        <v>81</v>
      </c>
      <c r="G24" s="220" t="s">
        <v>252</v>
      </c>
      <c r="H24" s="212"/>
      <c r="I24" s="213">
        <f>I25+I26+I27+I28+I29+I30</f>
        <v>0</v>
      </c>
      <c r="J24" s="213">
        <f>J25+J26+J27+J28+J29+J30</f>
        <v>0</v>
      </c>
      <c r="K24" s="197"/>
      <c r="L24" s="197"/>
      <c r="M24" s="197"/>
      <c r="N24" s="198"/>
      <c r="O24" s="196"/>
    </row>
    <row r="25" spans="2:15" ht="85.5" customHeight="1" hidden="1">
      <c r="B25" s="207">
        <f t="shared" si="0"/>
        <v>10</v>
      </c>
      <c r="C25" s="216" t="s">
        <v>104</v>
      </c>
      <c r="D25" s="212" t="s">
        <v>64</v>
      </c>
      <c r="E25" s="212" t="s">
        <v>79</v>
      </c>
      <c r="F25" s="212" t="s">
        <v>81</v>
      </c>
      <c r="G25" s="220" t="s">
        <v>252</v>
      </c>
      <c r="H25" s="212" t="s">
        <v>94</v>
      </c>
      <c r="I25" s="213"/>
      <c r="J25" s="213">
        <v>0</v>
      </c>
      <c r="K25" s="197"/>
      <c r="L25" s="197"/>
      <c r="M25" s="197"/>
      <c r="N25" s="198"/>
      <c r="O25" s="196"/>
    </row>
    <row r="26" spans="2:15" ht="40.5" customHeight="1" hidden="1">
      <c r="B26" s="207">
        <f t="shared" si="0"/>
        <v>11</v>
      </c>
      <c r="C26" s="216" t="s">
        <v>95</v>
      </c>
      <c r="D26" s="212" t="s">
        <v>64</v>
      </c>
      <c r="E26" s="212" t="s">
        <v>79</v>
      </c>
      <c r="F26" s="212" t="s">
        <v>81</v>
      </c>
      <c r="G26" s="220" t="s">
        <v>252</v>
      </c>
      <c r="H26" s="212" t="s">
        <v>253</v>
      </c>
      <c r="I26" s="213"/>
      <c r="J26" s="213">
        <v>0</v>
      </c>
      <c r="K26" s="197"/>
      <c r="L26" s="197"/>
      <c r="M26" s="197"/>
      <c r="N26" s="198"/>
      <c r="O26" s="196"/>
    </row>
    <row r="27" spans="2:15" ht="72.75" customHeight="1" hidden="1">
      <c r="B27" s="207">
        <f t="shared" si="0"/>
        <v>12</v>
      </c>
      <c r="C27" s="216" t="s">
        <v>96</v>
      </c>
      <c r="D27" s="212" t="s">
        <v>64</v>
      </c>
      <c r="E27" s="212" t="s">
        <v>79</v>
      </c>
      <c r="F27" s="212" t="s">
        <v>81</v>
      </c>
      <c r="G27" s="220" t="s">
        <v>252</v>
      </c>
      <c r="H27" s="212" t="s">
        <v>97</v>
      </c>
      <c r="I27" s="213"/>
      <c r="J27" s="213">
        <v>0</v>
      </c>
      <c r="K27" s="197"/>
      <c r="L27" s="197"/>
      <c r="M27" s="197"/>
      <c r="N27" s="198"/>
      <c r="O27" s="196"/>
    </row>
    <row r="28" spans="2:15" ht="88.5" customHeight="1" hidden="1">
      <c r="B28" s="207">
        <f t="shared" si="0"/>
        <v>13</v>
      </c>
      <c r="C28" s="216" t="s">
        <v>1</v>
      </c>
      <c r="D28" s="212" t="s">
        <v>64</v>
      </c>
      <c r="E28" s="212" t="s">
        <v>79</v>
      </c>
      <c r="F28" s="212" t="s">
        <v>81</v>
      </c>
      <c r="G28" s="220" t="s">
        <v>252</v>
      </c>
      <c r="H28" s="212" t="s">
        <v>100</v>
      </c>
      <c r="I28" s="213"/>
      <c r="J28" s="213">
        <v>0</v>
      </c>
      <c r="K28" s="197"/>
      <c r="L28" s="197"/>
      <c r="M28" s="197"/>
      <c r="N28" s="198"/>
      <c r="O28" s="196"/>
    </row>
    <row r="29" spans="2:15" ht="42" customHeight="1" hidden="1">
      <c r="B29" s="207">
        <f t="shared" si="0"/>
        <v>14</v>
      </c>
      <c r="C29" s="216" t="s">
        <v>98</v>
      </c>
      <c r="D29" s="212" t="s">
        <v>64</v>
      </c>
      <c r="E29" s="212" t="s">
        <v>79</v>
      </c>
      <c r="F29" s="212" t="s">
        <v>81</v>
      </c>
      <c r="G29" s="220" t="s">
        <v>252</v>
      </c>
      <c r="H29" s="212">
        <v>851</v>
      </c>
      <c r="I29" s="213"/>
      <c r="J29" s="213">
        <v>0</v>
      </c>
      <c r="K29" s="197"/>
      <c r="L29" s="197"/>
      <c r="M29" s="197"/>
      <c r="N29" s="198"/>
      <c r="O29" s="196"/>
    </row>
    <row r="30" spans="2:15" ht="52.5" customHeight="1" hidden="1">
      <c r="B30" s="207">
        <f t="shared" si="0"/>
        <v>15</v>
      </c>
      <c r="C30" s="216" t="s">
        <v>99</v>
      </c>
      <c r="D30" s="212" t="s">
        <v>64</v>
      </c>
      <c r="E30" s="212" t="s">
        <v>79</v>
      </c>
      <c r="F30" s="212" t="s">
        <v>81</v>
      </c>
      <c r="G30" s="220" t="s">
        <v>252</v>
      </c>
      <c r="H30" s="212">
        <v>852</v>
      </c>
      <c r="I30" s="213"/>
      <c r="J30" s="213">
        <v>0</v>
      </c>
      <c r="K30" s="197"/>
      <c r="L30" s="197"/>
      <c r="M30" s="197"/>
      <c r="N30" s="198"/>
      <c r="O30" s="196"/>
    </row>
    <row r="31" spans="2:15" ht="153.75" customHeight="1">
      <c r="B31" s="207">
        <v>8</v>
      </c>
      <c r="C31" s="218" t="s">
        <v>205</v>
      </c>
      <c r="D31" s="212" t="s">
        <v>64</v>
      </c>
      <c r="E31" s="212" t="s">
        <v>79</v>
      </c>
      <c r="F31" s="212" t="s">
        <v>81</v>
      </c>
      <c r="G31" s="212" t="s">
        <v>184</v>
      </c>
      <c r="H31" s="212"/>
      <c r="I31" s="213">
        <f>I32</f>
        <v>0</v>
      </c>
      <c r="J31" s="213">
        <f>J32</f>
        <v>1012.57</v>
      </c>
      <c r="K31" s="197"/>
      <c r="L31" s="197"/>
      <c r="M31" s="197"/>
      <c r="N31" s="198"/>
      <c r="O31" s="196"/>
    </row>
    <row r="32" spans="2:15" ht="189.75" customHeight="1">
      <c r="B32" s="207">
        <f t="shared" si="0"/>
        <v>9</v>
      </c>
      <c r="C32" s="219" t="s">
        <v>198</v>
      </c>
      <c r="D32" s="212" t="s">
        <v>64</v>
      </c>
      <c r="E32" s="212" t="s">
        <v>79</v>
      </c>
      <c r="F32" s="212" t="s">
        <v>81</v>
      </c>
      <c r="G32" s="220" t="s">
        <v>194</v>
      </c>
      <c r="H32" s="212" t="s">
        <v>66</v>
      </c>
      <c r="I32" s="213">
        <f>I33+I34+I35+I36+I37+I38+I39</f>
        <v>0</v>
      </c>
      <c r="J32" s="213">
        <f>J33+J35+J36+J37+J38+J39</f>
        <v>1012.57</v>
      </c>
      <c r="K32" s="197"/>
      <c r="L32" s="197"/>
      <c r="M32" s="197"/>
      <c r="N32" s="198"/>
      <c r="O32" s="196"/>
    </row>
    <row r="33" spans="2:15" ht="117.75" customHeight="1">
      <c r="B33" s="207">
        <f t="shared" si="0"/>
        <v>10</v>
      </c>
      <c r="C33" s="216" t="s">
        <v>211</v>
      </c>
      <c r="D33" s="212" t="s">
        <v>64</v>
      </c>
      <c r="E33" s="212" t="s">
        <v>79</v>
      </c>
      <c r="F33" s="212" t="s">
        <v>81</v>
      </c>
      <c r="G33" s="220" t="s">
        <v>195</v>
      </c>
      <c r="H33" s="212" t="s">
        <v>94</v>
      </c>
      <c r="I33" s="213"/>
      <c r="J33" s="213">
        <v>655.7</v>
      </c>
      <c r="K33" s="197"/>
      <c r="L33" s="197"/>
      <c r="M33" s="197"/>
      <c r="N33" s="198"/>
      <c r="O33" s="196"/>
    </row>
    <row r="34" spans="2:15" ht="48" customHeight="1" hidden="1">
      <c r="B34" s="207">
        <f t="shared" si="0"/>
        <v>11</v>
      </c>
      <c r="C34" s="216" t="s">
        <v>95</v>
      </c>
      <c r="D34" s="212" t="s">
        <v>64</v>
      </c>
      <c r="E34" s="212" t="s">
        <v>79</v>
      </c>
      <c r="F34" s="212" t="s">
        <v>81</v>
      </c>
      <c r="G34" s="220" t="s">
        <v>196</v>
      </c>
      <c r="H34" s="212" t="s">
        <v>253</v>
      </c>
      <c r="I34" s="213"/>
      <c r="J34" s="213"/>
      <c r="K34" s="197"/>
      <c r="L34" s="197"/>
      <c r="M34" s="197"/>
      <c r="N34" s="198"/>
      <c r="O34" s="196"/>
    </row>
    <row r="35" spans="2:15" ht="111" customHeight="1">
      <c r="B35" s="207">
        <v>11</v>
      </c>
      <c r="C35" s="216" t="s">
        <v>210</v>
      </c>
      <c r="D35" s="212" t="s">
        <v>64</v>
      </c>
      <c r="E35" s="212" t="s">
        <v>79</v>
      </c>
      <c r="F35" s="212" t="s">
        <v>81</v>
      </c>
      <c r="G35" s="220" t="s">
        <v>195</v>
      </c>
      <c r="H35" s="212" t="s">
        <v>209</v>
      </c>
      <c r="I35" s="213"/>
      <c r="J35" s="213">
        <v>198.02</v>
      </c>
      <c r="K35" s="197"/>
      <c r="L35" s="197"/>
      <c r="M35" s="197"/>
      <c r="N35" s="198"/>
      <c r="O35" s="196"/>
    </row>
    <row r="36" spans="2:15" ht="154.5" customHeight="1">
      <c r="B36" s="207">
        <f t="shared" si="0"/>
        <v>12</v>
      </c>
      <c r="C36" s="216" t="s">
        <v>96</v>
      </c>
      <c r="D36" s="212" t="s">
        <v>64</v>
      </c>
      <c r="E36" s="212" t="s">
        <v>79</v>
      </c>
      <c r="F36" s="212" t="s">
        <v>81</v>
      </c>
      <c r="G36" s="220" t="s">
        <v>196</v>
      </c>
      <c r="H36" s="212" t="s">
        <v>97</v>
      </c>
      <c r="I36" s="213"/>
      <c r="J36" s="213">
        <v>96</v>
      </c>
      <c r="K36" s="197"/>
      <c r="L36" s="197"/>
      <c r="M36" s="197"/>
      <c r="N36" s="198"/>
      <c r="O36" s="196"/>
    </row>
    <row r="37" spans="2:15" ht="202.5" customHeight="1">
      <c r="B37" s="207">
        <f t="shared" si="0"/>
        <v>13</v>
      </c>
      <c r="C37" s="216" t="s">
        <v>1</v>
      </c>
      <c r="D37" s="212" t="s">
        <v>64</v>
      </c>
      <c r="E37" s="212" t="s">
        <v>79</v>
      </c>
      <c r="F37" s="212" t="s">
        <v>81</v>
      </c>
      <c r="G37" s="220" t="s">
        <v>196</v>
      </c>
      <c r="H37" s="212" t="s">
        <v>100</v>
      </c>
      <c r="I37" s="213"/>
      <c r="J37" s="213">
        <v>56.85</v>
      </c>
      <c r="K37" s="197"/>
      <c r="L37" s="197"/>
      <c r="M37" s="197"/>
      <c r="N37" s="198"/>
      <c r="O37" s="196"/>
    </row>
    <row r="38" spans="2:15" ht="90" customHeight="1">
      <c r="B38" s="207">
        <f t="shared" si="0"/>
        <v>14</v>
      </c>
      <c r="C38" s="216" t="s">
        <v>98</v>
      </c>
      <c r="D38" s="212" t="s">
        <v>64</v>
      </c>
      <c r="E38" s="212" t="s">
        <v>79</v>
      </c>
      <c r="F38" s="212" t="s">
        <v>81</v>
      </c>
      <c r="G38" s="220" t="s">
        <v>196</v>
      </c>
      <c r="H38" s="212">
        <v>851</v>
      </c>
      <c r="I38" s="213"/>
      <c r="J38" s="213">
        <v>5</v>
      </c>
      <c r="K38" s="197"/>
      <c r="L38" s="197"/>
      <c r="M38" s="197"/>
      <c r="N38" s="198"/>
      <c r="O38" s="196"/>
    </row>
    <row r="39" spans="2:15" ht="90.75" customHeight="1">
      <c r="B39" s="207">
        <f t="shared" si="0"/>
        <v>15</v>
      </c>
      <c r="C39" s="216" t="s">
        <v>99</v>
      </c>
      <c r="D39" s="212" t="s">
        <v>64</v>
      </c>
      <c r="E39" s="212" t="s">
        <v>79</v>
      </c>
      <c r="F39" s="212" t="s">
        <v>81</v>
      </c>
      <c r="G39" s="220" t="s">
        <v>196</v>
      </c>
      <c r="H39" s="212">
        <v>852</v>
      </c>
      <c r="I39" s="213"/>
      <c r="J39" s="213">
        <v>1</v>
      </c>
      <c r="K39" s="197"/>
      <c r="L39" s="197"/>
      <c r="M39" s="197"/>
      <c r="N39" s="198"/>
      <c r="O39" s="196"/>
    </row>
    <row r="40" spans="2:15" ht="83.25" customHeight="1">
      <c r="B40" s="207">
        <f t="shared" si="0"/>
        <v>16</v>
      </c>
      <c r="C40" s="217" t="s">
        <v>2</v>
      </c>
      <c r="D40" s="209" t="s">
        <v>64</v>
      </c>
      <c r="E40" s="209" t="s">
        <v>79</v>
      </c>
      <c r="F40" s="209" t="s">
        <v>91</v>
      </c>
      <c r="G40" s="209"/>
      <c r="H40" s="209"/>
      <c r="I40" s="210">
        <f>I41++I44</f>
        <v>0</v>
      </c>
      <c r="J40" s="210">
        <f>J44</f>
        <v>4</v>
      </c>
      <c r="K40" s="197"/>
      <c r="L40" s="197"/>
      <c r="M40" s="197"/>
      <c r="N40" s="198"/>
      <c r="O40" s="196"/>
    </row>
    <row r="41" spans="2:15" ht="41.25" customHeight="1" hidden="1">
      <c r="B41" s="207">
        <f t="shared" si="0"/>
        <v>17</v>
      </c>
      <c r="C41" s="211" t="s">
        <v>165</v>
      </c>
      <c r="D41" s="212" t="s">
        <v>64</v>
      </c>
      <c r="E41" s="212" t="s">
        <v>79</v>
      </c>
      <c r="F41" s="212" t="s">
        <v>91</v>
      </c>
      <c r="G41" s="212" t="s">
        <v>247</v>
      </c>
      <c r="H41" s="212"/>
      <c r="I41" s="213"/>
      <c r="J41" s="213">
        <v>0</v>
      </c>
      <c r="K41" s="197"/>
      <c r="L41" s="197"/>
      <c r="M41" s="197"/>
      <c r="N41" s="198"/>
      <c r="O41" s="196"/>
    </row>
    <row r="42" spans="2:15" ht="42" customHeight="1" hidden="1">
      <c r="B42" s="207">
        <f t="shared" si="0"/>
        <v>18</v>
      </c>
      <c r="C42" s="221" t="s">
        <v>3</v>
      </c>
      <c r="D42" s="212" t="s">
        <v>64</v>
      </c>
      <c r="E42" s="212" t="s">
        <v>79</v>
      </c>
      <c r="F42" s="212" t="s">
        <v>91</v>
      </c>
      <c r="G42" s="212" t="s">
        <v>254</v>
      </c>
      <c r="H42" s="212"/>
      <c r="I42" s="213"/>
      <c r="J42" s="213">
        <v>0</v>
      </c>
      <c r="K42" s="197"/>
      <c r="L42" s="197"/>
      <c r="M42" s="197"/>
      <c r="N42" s="198"/>
      <c r="O42" s="196"/>
    </row>
    <row r="43" spans="2:15" ht="44.25" customHeight="1" hidden="1">
      <c r="B43" s="207">
        <f t="shared" si="0"/>
        <v>19</v>
      </c>
      <c r="C43" s="216" t="s">
        <v>4</v>
      </c>
      <c r="D43" s="212" t="s">
        <v>64</v>
      </c>
      <c r="E43" s="212" t="s">
        <v>79</v>
      </c>
      <c r="F43" s="212" t="s">
        <v>91</v>
      </c>
      <c r="G43" s="212" t="s">
        <v>254</v>
      </c>
      <c r="H43" s="212" t="s">
        <v>5</v>
      </c>
      <c r="I43" s="213"/>
      <c r="J43" s="213">
        <v>0</v>
      </c>
      <c r="K43" s="197"/>
      <c r="L43" s="197"/>
      <c r="M43" s="197"/>
      <c r="N43" s="198"/>
      <c r="O43" s="196"/>
    </row>
    <row r="44" spans="2:15" ht="99.75" customHeight="1">
      <c r="B44" s="207">
        <v>17</v>
      </c>
      <c r="C44" s="211" t="s">
        <v>165</v>
      </c>
      <c r="D44" s="212" t="s">
        <v>64</v>
      </c>
      <c r="E44" s="212" t="s">
        <v>79</v>
      </c>
      <c r="F44" s="212" t="s">
        <v>91</v>
      </c>
      <c r="G44" s="212" t="s">
        <v>189</v>
      </c>
      <c r="H44" s="212"/>
      <c r="I44" s="213">
        <f>I45</f>
        <v>0</v>
      </c>
      <c r="J44" s="213">
        <f>J45</f>
        <v>4</v>
      </c>
      <c r="K44" s="197"/>
      <c r="L44" s="197"/>
      <c r="M44" s="197"/>
      <c r="N44" s="198"/>
      <c r="O44" s="196"/>
    </row>
    <row r="45" spans="2:15" ht="93.75" customHeight="1">
      <c r="B45" s="207">
        <f t="shared" si="0"/>
        <v>18</v>
      </c>
      <c r="C45" s="221" t="s">
        <v>3</v>
      </c>
      <c r="D45" s="212" t="s">
        <v>64</v>
      </c>
      <c r="E45" s="212" t="s">
        <v>79</v>
      </c>
      <c r="F45" s="212" t="s">
        <v>91</v>
      </c>
      <c r="G45" s="212" t="s">
        <v>197</v>
      </c>
      <c r="H45" s="212"/>
      <c r="I45" s="213">
        <f>I46</f>
        <v>0</v>
      </c>
      <c r="J45" s="213">
        <f>J46</f>
        <v>4</v>
      </c>
      <c r="K45" s="197"/>
      <c r="L45" s="197"/>
      <c r="M45" s="197"/>
      <c r="N45" s="198"/>
      <c r="O45" s="196"/>
    </row>
    <row r="46" spans="2:15" ht="99.75" customHeight="1">
      <c r="B46" s="207">
        <f t="shared" si="0"/>
        <v>19</v>
      </c>
      <c r="C46" s="216" t="s">
        <v>4</v>
      </c>
      <c r="D46" s="212" t="s">
        <v>64</v>
      </c>
      <c r="E46" s="212" t="s">
        <v>79</v>
      </c>
      <c r="F46" s="212" t="s">
        <v>91</v>
      </c>
      <c r="G46" s="212" t="s">
        <v>197</v>
      </c>
      <c r="H46" s="212" t="s">
        <v>5</v>
      </c>
      <c r="I46" s="213"/>
      <c r="J46" s="213">
        <v>4</v>
      </c>
      <c r="K46" s="197"/>
      <c r="L46" s="197"/>
      <c r="M46" s="197"/>
      <c r="N46" s="198"/>
      <c r="O46" s="196"/>
    </row>
    <row r="47" spans="2:15" ht="105" customHeight="1">
      <c r="B47" s="207">
        <f t="shared" si="0"/>
        <v>20</v>
      </c>
      <c r="C47" s="217" t="s">
        <v>213</v>
      </c>
      <c r="D47" s="209" t="s">
        <v>64</v>
      </c>
      <c r="E47" s="209" t="s">
        <v>80</v>
      </c>
      <c r="F47" s="209"/>
      <c r="G47" s="209"/>
      <c r="H47" s="209"/>
      <c r="I47" s="210">
        <f>I48</f>
        <v>0</v>
      </c>
      <c r="J47" s="210">
        <f>J48</f>
        <v>47.4</v>
      </c>
      <c r="K47" s="197"/>
      <c r="L47" s="197"/>
      <c r="M47" s="197"/>
      <c r="N47" s="198"/>
      <c r="O47" s="196"/>
    </row>
    <row r="48" spans="2:15" ht="103.5" customHeight="1">
      <c r="B48" s="207">
        <f t="shared" si="0"/>
        <v>21</v>
      </c>
      <c r="C48" s="222" t="s">
        <v>214</v>
      </c>
      <c r="D48" s="212" t="s">
        <v>64</v>
      </c>
      <c r="E48" s="212" t="s">
        <v>80</v>
      </c>
      <c r="F48" s="212" t="s">
        <v>82</v>
      </c>
      <c r="G48" s="212"/>
      <c r="H48" s="212"/>
      <c r="I48" s="213">
        <f>I49+I53</f>
        <v>0</v>
      </c>
      <c r="J48" s="213">
        <f>J53</f>
        <v>47.4</v>
      </c>
      <c r="K48" s="197"/>
      <c r="L48" s="197"/>
      <c r="M48" s="197"/>
      <c r="N48" s="198"/>
      <c r="O48" s="196"/>
    </row>
    <row r="49" spans="2:15" ht="54.75" customHeight="1" hidden="1">
      <c r="B49" s="207">
        <f t="shared" si="0"/>
        <v>22</v>
      </c>
      <c r="C49" s="222" t="s">
        <v>165</v>
      </c>
      <c r="D49" s="212" t="s">
        <v>64</v>
      </c>
      <c r="E49" s="212" t="s">
        <v>80</v>
      </c>
      <c r="F49" s="212" t="s">
        <v>82</v>
      </c>
      <c r="G49" s="212"/>
      <c r="H49" s="212"/>
      <c r="I49" s="213">
        <f>I50</f>
        <v>0</v>
      </c>
      <c r="J49" s="213">
        <v>0</v>
      </c>
      <c r="K49" s="197"/>
      <c r="L49" s="197"/>
      <c r="M49" s="197"/>
      <c r="N49" s="198"/>
      <c r="O49" s="196"/>
    </row>
    <row r="50" spans="2:15" ht="75.75" customHeight="1" hidden="1">
      <c r="B50" s="207">
        <f t="shared" si="0"/>
        <v>23</v>
      </c>
      <c r="C50" s="216" t="s">
        <v>255</v>
      </c>
      <c r="D50" s="212" t="s">
        <v>64</v>
      </c>
      <c r="E50" s="212" t="s">
        <v>80</v>
      </c>
      <c r="F50" s="212" t="s">
        <v>82</v>
      </c>
      <c r="G50" s="212" t="s">
        <v>256</v>
      </c>
      <c r="H50" s="212"/>
      <c r="I50" s="213">
        <f>I51+I52</f>
        <v>0</v>
      </c>
      <c r="J50" s="213">
        <v>0</v>
      </c>
      <c r="K50" s="197"/>
      <c r="L50" s="197"/>
      <c r="M50" s="197"/>
      <c r="N50" s="198"/>
      <c r="O50" s="196"/>
    </row>
    <row r="51" spans="2:15" ht="72" customHeight="1" hidden="1">
      <c r="B51" s="207">
        <f t="shared" si="0"/>
        <v>24</v>
      </c>
      <c r="C51" s="216" t="s">
        <v>104</v>
      </c>
      <c r="D51" s="212" t="s">
        <v>64</v>
      </c>
      <c r="E51" s="212" t="s">
        <v>80</v>
      </c>
      <c r="F51" s="212" t="s">
        <v>82</v>
      </c>
      <c r="G51" s="212" t="s">
        <v>256</v>
      </c>
      <c r="H51" s="212" t="s">
        <v>94</v>
      </c>
      <c r="I51" s="213"/>
      <c r="J51" s="213">
        <v>0</v>
      </c>
      <c r="K51" s="197"/>
      <c r="L51" s="197"/>
      <c r="M51" s="197"/>
      <c r="N51" s="198"/>
      <c r="O51" s="196"/>
    </row>
    <row r="52" spans="2:15" ht="77.25" customHeight="1" hidden="1">
      <c r="B52" s="207">
        <f t="shared" si="0"/>
        <v>25</v>
      </c>
      <c r="C52" s="216" t="s">
        <v>1</v>
      </c>
      <c r="D52" s="212" t="s">
        <v>64</v>
      </c>
      <c r="E52" s="212" t="s">
        <v>80</v>
      </c>
      <c r="F52" s="212" t="s">
        <v>82</v>
      </c>
      <c r="G52" s="212" t="s">
        <v>256</v>
      </c>
      <c r="H52" s="212" t="s">
        <v>100</v>
      </c>
      <c r="I52" s="213"/>
      <c r="J52" s="213">
        <v>0</v>
      </c>
      <c r="K52" s="197"/>
      <c r="L52" s="197"/>
      <c r="M52" s="197"/>
      <c r="N52" s="198"/>
      <c r="O52" s="196"/>
    </row>
    <row r="53" spans="2:15" ht="165.75" customHeight="1">
      <c r="B53" s="207">
        <v>22</v>
      </c>
      <c r="C53" s="218" t="s">
        <v>206</v>
      </c>
      <c r="D53" s="212" t="s">
        <v>64</v>
      </c>
      <c r="E53" s="212" t="s">
        <v>80</v>
      </c>
      <c r="F53" s="212" t="s">
        <v>82</v>
      </c>
      <c r="G53" s="212" t="s">
        <v>184</v>
      </c>
      <c r="H53" s="212"/>
      <c r="I53" s="213">
        <f>I55</f>
        <v>0</v>
      </c>
      <c r="J53" s="213">
        <f>J54</f>
        <v>47.4</v>
      </c>
      <c r="K53" s="197"/>
      <c r="L53" s="197"/>
      <c r="M53" s="197"/>
      <c r="N53" s="198"/>
      <c r="O53" s="196"/>
    </row>
    <row r="54" spans="2:15" ht="284.25" customHeight="1">
      <c r="B54" s="207">
        <f t="shared" si="0"/>
        <v>23</v>
      </c>
      <c r="C54" s="217" t="s">
        <v>296</v>
      </c>
      <c r="D54" s="212" t="s">
        <v>64</v>
      </c>
      <c r="E54" s="212" t="s">
        <v>80</v>
      </c>
      <c r="F54" s="212" t="s">
        <v>82</v>
      </c>
      <c r="G54" s="212" t="s">
        <v>191</v>
      </c>
      <c r="H54" s="212" t="s">
        <v>66</v>
      </c>
      <c r="I54" s="213"/>
      <c r="J54" s="213">
        <f>J55</f>
        <v>47.4</v>
      </c>
      <c r="K54" s="197"/>
      <c r="L54" s="197"/>
      <c r="M54" s="197"/>
      <c r="N54" s="198"/>
      <c r="O54" s="196"/>
    </row>
    <row r="55" spans="2:15" ht="222" customHeight="1">
      <c r="B55" s="207">
        <f t="shared" si="0"/>
        <v>24</v>
      </c>
      <c r="C55" s="216" t="s">
        <v>298</v>
      </c>
      <c r="D55" s="212" t="s">
        <v>64</v>
      </c>
      <c r="E55" s="212" t="s">
        <v>80</v>
      </c>
      <c r="F55" s="212" t="s">
        <v>82</v>
      </c>
      <c r="G55" s="212" t="s">
        <v>212</v>
      </c>
      <c r="H55" s="212" t="s">
        <v>66</v>
      </c>
      <c r="I55" s="213">
        <f>I56+I57+I58</f>
        <v>0</v>
      </c>
      <c r="J55" s="213">
        <f>J56+J57+J58</f>
        <v>47.4</v>
      </c>
      <c r="K55" s="197"/>
      <c r="L55" s="197"/>
      <c r="M55" s="197"/>
      <c r="N55" s="198"/>
      <c r="O55" s="196"/>
    </row>
    <row r="56" spans="2:15" ht="144.75" customHeight="1">
      <c r="B56" s="207">
        <f t="shared" si="0"/>
        <v>25</v>
      </c>
      <c r="C56" s="216" t="s">
        <v>211</v>
      </c>
      <c r="D56" s="212" t="s">
        <v>64</v>
      </c>
      <c r="E56" s="212" t="s">
        <v>80</v>
      </c>
      <c r="F56" s="212" t="s">
        <v>82</v>
      </c>
      <c r="G56" s="212" t="s">
        <v>212</v>
      </c>
      <c r="H56" s="212" t="s">
        <v>94</v>
      </c>
      <c r="I56" s="213"/>
      <c r="J56" s="213">
        <v>36</v>
      </c>
      <c r="K56" s="197"/>
      <c r="L56" s="197"/>
      <c r="M56" s="197"/>
      <c r="N56" s="198"/>
      <c r="O56" s="196"/>
    </row>
    <row r="57" spans="2:15" ht="152.25" customHeight="1">
      <c r="B57" s="207">
        <f t="shared" si="0"/>
        <v>26</v>
      </c>
      <c r="C57" s="216" t="s">
        <v>210</v>
      </c>
      <c r="D57" s="212" t="s">
        <v>64</v>
      </c>
      <c r="E57" s="212" t="s">
        <v>80</v>
      </c>
      <c r="F57" s="212" t="s">
        <v>82</v>
      </c>
      <c r="G57" s="212" t="s">
        <v>212</v>
      </c>
      <c r="H57" s="212" t="s">
        <v>209</v>
      </c>
      <c r="I57" s="213"/>
      <c r="J57" s="213">
        <v>10.87</v>
      </c>
      <c r="K57" s="197"/>
      <c r="L57" s="197"/>
      <c r="M57" s="197"/>
      <c r="N57" s="198"/>
      <c r="O57" s="196"/>
    </row>
    <row r="58" spans="2:15" ht="165.75" customHeight="1">
      <c r="B58" s="207">
        <f t="shared" si="0"/>
        <v>27</v>
      </c>
      <c r="C58" s="216" t="s">
        <v>1</v>
      </c>
      <c r="D58" s="212" t="s">
        <v>64</v>
      </c>
      <c r="E58" s="212" t="s">
        <v>80</v>
      </c>
      <c r="F58" s="212" t="s">
        <v>82</v>
      </c>
      <c r="G58" s="212" t="s">
        <v>212</v>
      </c>
      <c r="H58" s="212" t="s">
        <v>100</v>
      </c>
      <c r="I58" s="213"/>
      <c r="J58" s="213">
        <v>0.53</v>
      </c>
      <c r="K58" s="197"/>
      <c r="L58" s="197"/>
      <c r="M58" s="197"/>
      <c r="N58" s="198"/>
      <c r="O58" s="196"/>
    </row>
    <row r="59" spans="2:15" ht="108" customHeight="1">
      <c r="B59" s="207">
        <f t="shared" si="0"/>
        <v>28</v>
      </c>
      <c r="C59" s="223" t="s">
        <v>84</v>
      </c>
      <c r="D59" s="209" t="s">
        <v>64</v>
      </c>
      <c r="E59" s="209" t="s">
        <v>81</v>
      </c>
      <c r="F59" s="212"/>
      <c r="G59" s="212"/>
      <c r="H59" s="212"/>
      <c r="I59" s="210">
        <f>I60</f>
        <v>0</v>
      </c>
      <c r="J59" s="210">
        <f>J60</f>
        <v>23.450000000000003</v>
      </c>
      <c r="K59" s="197"/>
      <c r="L59" s="197"/>
      <c r="M59" s="197"/>
      <c r="N59" s="198"/>
      <c r="O59" s="196"/>
    </row>
    <row r="60" spans="2:15" ht="114.75" customHeight="1">
      <c r="B60" s="207">
        <f t="shared" si="0"/>
        <v>29</v>
      </c>
      <c r="C60" s="216" t="s">
        <v>183</v>
      </c>
      <c r="D60" s="212" t="s">
        <v>64</v>
      </c>
      <c r="E60" s="212" t="s">
        <v>81</v>
      </c>
      <c r="F60" s="212" t="s">
        <v>85</v>
      </c>
      <c r="G60" s="212"/>
      <c r="H60" s="212"/>
      <c r="I60" s="213">
        <f aca="true" t="shared" si="1" ref="I60:J62">I61</f>
        <v>0</v>
      </c>
      <c r="J60" s="213">
        <f t="shared" si="1"/>
        <v>23.450000000000003</v>
      </c>
      <c r="K60" s="197"/>
      <c r="L60" s="197"/>
      <c r="M60" s="197"/>
      <c r="N60" s="198"/>
      <c r="O60" s="196"/>
    </row>
    <row r="61" spans="2:15" ht="178.5" customHeight="1">
      <c r="B61" s="207">
        <f t="shared" si="0"/>
        <v>30</v>
      </c>
      <c r="C61" s="218" t="s">
        <v>205</v>
      </c>
      <c r="D61" s="212" t="s">
        <v>64</v>
      </c>
      <c r="E61" s="212" t="s">
        <v>81</v>
      </c>
      <c r="F61" s="212" t="s">
        <v>85</v>
      </c>
      <c r="G61" s="212" t="s">
        <v>184</v>
      </c>
      <c r="H61" s="212"/>
      <c r="I61" s="213">
        <f t="shared" si="1"/>
        <v>0</v>
      </c>
      <c r="J61" s="213">
        <f t="shared" si="1"/>
        <v>23.450000000000003</v>
      </c>
      <c r="K61" s="197"/>
      <c r="L61" s="197"/>
      <c r="M61" s="197"/>
      <c r="N61" s="198"/>
      <c r="O61" s="196"/>
    </row>
    <row r="62" spans="2:15" ht="255" customHeight="1">
      <c r="B62" s="207">
        <f t="shared" si="0"/>
        <v>31</v>
      </c>
      <c r="C62" s="224" t="s">
        <v>200</v>
      </c>
      <c r="D62" s="212" t="s">
        <v>64</v>
      </c>
      <c r="E62" s="212" t="s">
        <v>81</v>
      </c>
      <c r="F62" s="212" t="s">
        <v>85</v>
      </c>
      <c r="G62" s="225" t="s">
        <v>190</v>
      </c>
      <c r="H62" s="212"/>
      <c r="I62" s="213">
        <f t="shared" si="1"/>
        <v>0</v>
      </c>
      <c r="J62" s="213">
        <f t="shared" si="1"/>
        <v>23.450000000000003</v>
      </c>
      <c r="K62" s="197"/>
      <c r="L62" s="197"/>
      <c r="M62" s="197"/>
      <c r="N62" s="198"/>
      <c r="O62" s="196"/>
    </row>
    <row r="63" spans="2:15" ht="330.75" customHeight="1">
      <c r="B63" s="207">
        <f t="shared" si="0"/>
        <v>32</v>
      </c>
      <c r="C63" s="224" t="s">
        <v>199</v>
      </c>
      <c r="D63" s="212" t="s">
        <v>64</v>
      </c>
      <c r="E63" s="212" t="s">
        <v>81</v>
      </c>
      <c r="F63" s="212" t="s">
        <v>85</v>
      </c>
      <c r="G63" s="225" t="s">
        <v>191</v>
      </c>
      <c r="H63" s="212" t="s">
        <v>66</v>
      </c>
      <c r="I63" s="213">
        <f>I64+I65</f>
        <v>0</v>
      </c>
      <c r="J63" s="213">
        <f>J64+J65</f>
        <v>23.450000000000003</v>
      </c>
      <c r="K63" s="197"/>
      <c r="L63" s="197"/>
      <c r="M63" s="197"/>
      <c r="N63" s="198"/>
      <c r="O63" s="196"/>
    </row>
    <row r="64" spans="2:15" ht="88.5" customHeight="1">
      <c r="B64" s="207">
        <f t="shared" si="0"/>
        <v>33</v>
      </c>
      <c r="C64" s="216" t="s">
        <v>211</v>
      </c>
      <c r="D64" s="212" t="s">
        <v>64</v>
      </c>
      <c r="E64" s="212" t="s">
        <v>81</v>
      </c>
      <c r="F64" s="212" t="s">
        <v>85</v>
      </c>
      <c r="G64" s="225" t="s">
        <v>191</v>
      </c>
      <c r="H64" s="212" t="s">
        <v>94</v>
      </c>
      <c r="I64" s="213"/>
      <c r="J64" s="213">
        <v>18.01</v>
      </c>
      <c r="K64" s="197"/>
      <c r="L64" s="197"/>
      <c r="M64" s="197"/>
      <c r="N64" s="198"/>
      <c r="O64" s="196"/>
    </row>
    <row r="65" spans="2:15" ht="99" customHeight="1">
      <c r="B65" s="207">
        <f t="shared" si="0"/>
        <v>34</v>
      </c>
      <c r="C65" s="216" t="s">
        <v>210</v>
      </c>
      <c r="D65" s="212" t="s">
        <v>64</v>
      </c>
      <c r="E65" s="212" t="s">
        <v>81</v>
      </c>
      <c r="F65" s="212" t="s">
        <v>85</v>
      </c>
      <c r="G65" s="225" t="s">
        <v>191</v>
      </c>
      <c r="H65" s="212" t="s">
        <v>209</v>
      </c>
      <c r="I65" s="213"/>
      <c r="J65" s="213">
        <v>5.44</v>
      </c>
      <c r="K65" s="197"/>
      <c r="L65" s="197"/>
      <c r="M65" s="197"/>
      <c r="N65" s="198"/>
      <c r="O65" s="196"/>
    </row>
    <row r="66" spans="2:15" ht="92.25" customHeight="1">
      <c r="B66" s="207">
        <f t="shared" si="0"/>
        <v>35</v>
      </c>
      <c r="C66" s="217" t="s">
        <v>6</v>
      </c>
      <c r="D66" s="209" t="s">
        <v>64</v>
      </c>
      <c r="E66" s="226" t="s">
        <v>7</v>
      </c>
      <c r="F66" s="226"/>
      <c r="G66" s="226"/>
      <c r="H66" s="226"/>
      <c r="I66" s="227">
        <f>I67</f>
        <v>0</v>
      </c>
      <c r="J66" s="227">
        <f>J67</f>
        <v>145.66</v>
      </c>
      <c r="K66" s="197"/>
      <c r="L66" s="197"/>
      <c r="M66" s="197"/>
      <c r="N66" s="198"/>
      <c r="O66" s="196"/>
    </row>
    <row r="67" spans="2:15" ht="96.75" customHeight="1">
      <c r="B67" s="207">
        <f t="shared" si="0"/>
        <v>36</v>
      </c>
      <c r="C67" s="216" t="s">
        <v>8</v>
      </c>
      <c r="D67" s="212" t="s">
        <v>64</v>
      </c>
      <c r="E67" s="225" t="s">
        <v>7</v>
      </c>
      <c r="F67" s="225" t="s">
        <v>7</v>
      </c>
      <c r="G67" s="225"/>
      <c r="H67" s="225"/>
      <c r="I67" s="228">
        <f>I68+++I73</f>
        <v>0</v>
      </c>
      <c r="J67" s="228">
        <f>J73</f>
        <v>145.66</v>
      </c>
      <c r="K67" s="197"/>
      <c r="L67" s="197"/>
      <c r="M67" s="197"/>
      <c r="N67" s="198"/>
      <c r="O67" s="196"/>
    </row>
    <row r="68" spans="2:15" ht="99.75" customHeight="1" hidden="1">
      <c r="B68" s="207">
        <f t="shared" si="0"/>
        <v>37</v>
      </c>
      <c r="C68" s="218" t="s">
        <v>205</v>
      </c>
      <c r="D68" s="212" t="s">
        <v>64</v>
      </c>
      <c r="E68" s="212" t="s">
        <v>7</v>
      </c>
      <c r="F68" s="212" t="s">
        <v>7</v>
      </c>
      <c r="G68" s="212" t="s">
        <v>251</v>
      </c>
      <c r="H68" s="225"/>
      <c r="I68" s="228">
        <f>I69</f>
        <v>0</v>
      </c>
      <c r="J68" s="228">
        <f>J69</f>
        <v>0</v>
      </c>
      <c r="K68" s="197"/>
      <c r="L68" s="197"/>
      <c r="M68" s="197"/>
      <c r="N68" s="198"/>
      <c r="O68" s="196"/>
    </row>
    <row r="69" spans="2:15" ht="78.75" customHeight="1" hidden="1">
      <c r="B69" s="207">
        <f t="shared" si="0"/>
        <v>38</v>
      </c>
      <c r="C69" s="218" t="s">
        <v>204</v>
      </c>
      <c r="D69" s="212" t="s">
        <v>64</v>
      </c>
      <c r="E69" s="225" t="s">
        <v>7</v>
      </c>
      <c r="F69" s="225" t="s">
        <v>7</v>
      </c>
      <c r="G69" s="212" t="s">
        <v>257</v>
      </c>
      <c r="H69" s="225"/>
      <c r="I69" s="228">
        <f>I70</f>
        <v>0</v>
      </c>
      <c r="J69" s="228">
        <f>J70</f>
        <v>0</v>
      </c>
      <c r="K69" s="197"/>
      <c r="L69" s="197"/>
      <c r="M69" s="197"/>
      <c r="N69" s="198"/>
      <c r="O69" s="196"/>
    </row>
    <row r="70" spans="2:15" ht="154.5" customHeight="1" hidden="1">
      <c r="B70" s="207">
        <f t="shared" si="0"/>
        <v>39</v>
      </c>
      <c r="C70" s="216" t="s">
        <v>201</v>
      </c>
      <c r="D70" s="212" t="s">
        <v>64</v>
      </c>
      <c r="E70" s="225" t="s">
        <v>7</v>
      </c>
      <c r="F70" s="225" t="s">
        <v>7</v>
      </c>
      <c r="G70" s="225" t="s">
        <v>258</v>
      </c>
      <c r="H70" s="225" t="s">
        <v>66</v>
      </c>
      <c r="I70" s="228">
        <f>I71+I72</f>
        <v>0</v>
      </c>
      <c r="J70" s="228">
        <v>0</v>
      </c>
      <c r="K70" s="197"/>
      <c r="L70" s="197"/>
      <c r="M70" s="197"/>
      <c r="N70" s="198"/>
      <c r="O70" s="196"/>
    </row>
    <row r="71" spans="2:15" ht="75.75" customHeight="1" hidden="1">
      <c r="B71" s="207">
        <f t="shared" si="0"/>
        <v>40</v>
      </c>
      <c r="C71" s="229" t="s">
        <v>104</v>
      </c>
      <c r="D71" s="212" t="s">
        <v>64</v>
      </c>
      <c r="E71" s="225" t="s">
        <v>7</v>
      </c>
      <c r="F71" s="225" t="s">
        <v>7</v>
      </c>
      <c r="G71" s="225" t="s">
        <v>258</v>
      </c>
      <c r="H71" s="225" t="s">
        <v>94</v>
      </c>
      <c r="I71" s="228"/>
      <c r="J71" s="213">
        <v>0</v>
      </c>
      <c r="K71" s="197"/>
      <c r="L71" s="197"/>
      <c r="M71" s="197"/>
      <c r="N71" s="198"/>
      <c r="O71" s="196"/>
    </row>
    <row r="72" spans="2:15" ht="69" customHeight="1" hidden="1">
      <c r="B72" s="207">
        <f t="shared" si="0"/>
        <v>41</v>
      </c>
      <c r="C72" s="230" t="s">
        <v>1</v>
      </c>
      <c r="D72" s="212" t="s">
        <v>64</v>
      </c>
      <c r="E72" s="225" t="s">
        <v>7</v>
      </c>
      <c r="F72" s="225" t="s">
        <v>7</v>
      </c>
      <c r="G72" s="225" t="s">
        <v>258</v>
      </c>
      <c r="H72" s="225" t="s">
        <v>100</v>
      </c>
      <c r="I72" s="228"/>
      <c r="J72" s="213">
        <v>0</v>
      </c>
      <c r="K72" s="197"/>
      <c r="L72" s="197"/>
      <c r="M72" s="197"/>
      <c r="N72" s="198"/>
      <c r="O72" s="196"/>
    </row>
    <row r="73" spans="2:15" ht="196.5" customHeight="1">
      <c r="B73" s="207">
        <v>37</v>
      </c>
      <c r="C73" s="218" t="s">
        <v>205</v>
      </c>
      <c r="D73" s="212" t="s">
        <v>64</v>
      </c>
      <c r="E73" s="212" t="s">
        <v>7</v>
      </c>
      <c r="F73" s="212" t="s">
        <v>7</v>
      </c>
      <c r="G73" s="212" t="s">
        <v>184</v>
      </c>
      <c r="H73" s="225"/>
      <c r="I73" s="213">
        <f>I74</f>
        <v>0</v>
      </c>
      <c r="J73" s="213">
        <f>J74</f>
        <v>145.66</v>
      </c>
      <c r="K73" s="197"/>
      <c r="L73" s="197"/>
      <c r="M73" s="197"/>
      <c r="N73" s="198"/>
      <c r="O73" s="196"/>
    </row>
    <row r="74" spans="2:15" ht="202.5" customHeight="1">
      <c r="B74" s="207">
        <f t="shared" si="0"/>
        <v>38</v>
      </c>
      <c r="C74" s="218" t="s">
        <v>204</v>
      </c>
      <c r="D74" s="212" t="s">
        <v>64</v>
      </c>
      <c r="E74" s="225" t="s">
        <v>7</v>
      </c>
      <c r="F74" s="225" t="s">
        <v>7</v>
      </c>
      <c r="G74" s="212" t="s">
        <v>185</v>
      </c>
      <c r="H74" s="225" t="s">
        <v>66</v>
      </c>
      <c r="I74" s="213">
        <f>I75</f>
        <v>0</v>
      </c>
      <c r="J74" s="213">
        <f>J75</f>
        <v>145.66</v>
      </c>
      <c r="K74" s="197"/>
      <c r="L74" s="197"/>
      <c r="M74" s="197"/>
      <c r="N74" s="198"/>
      <c r="O74" s="196"/>
    </row>
    <row r="75" spans="2:15" ht="324" customHeight="1">
      <c r="B75" s="207">
        <f t="shared" si="0"/>
        <v>39</v>
      </c>
      <c r="C75" s="216" t="s">
        <v>201</v>
      </c>
      <c r="D75" s="212" t="s">
        <v>64</v>
      </c>
      <c r="E75" s="225" t="s">
        <v>7</v>
      </c>
      <c r="F75" s="225" t="s">
        <v>7</v>
      </c>
      <c r="G75" s="212" t="s">
        <v>187</v>
      </c>
      <c r="H75" s="225" t="s">
        <v>66</v>
      </c>
      <c r="I75" s="213">
        <f>I76+I77+I78</f>
        <v>0</v>
      </c>
      <c r="J75" s="213">
        <f>J76+J77+J78</f>
        <v>145.66</v>
      </c>
      <c r="K75" s="197"/>
      <c r="L75" s="197"/>
      <c r="M75" s="197"/>
      <c r="N75" s="198"/>
      <c r="O75" s="196"/>
    </row>
    <row r="76" spans="2:15" ht="137.25" customHeight="1">
      <c r="B76" s="207">
        <f t="shared" si="0"/>
        <v>40</v>
      </c>
      <c r="C76" s="216" t="s">
        <v>211</v>
      </c>
      <c r="D76" s="212" t="s">
        <v>64</v>
      </c>
      <c r="E76" s="225" t="s">
        <v>7</v>
      </c>
      <c r="F76" s="225" t="s">
        <v>7</v>
      </c>
      <c r="G76" s="212" t="s">
        <v>187</v>
      </c>
      <c r="H76" s="225" t="s">
        <v>94</v>
      </c>
      <c r="I76" s="213"/>
      <c r="J76" s="213">
        <v>104.2</v>
      </c>
      <c r="K76" s="197"/>
      <c r="L76" s="197"/>
      <c r="M76" s="197"/>
      <c r="N76" s="198"/>
      <c r="O76" s="196"/>
    </row>
    <row r="77" spans="2:15" ht="126.75" customHeight="1">
      <c r="B77" s="207">
        <f t="shared" si="0"/>
        <v>41</v>
      </c>
      <c r="C77" s="216" t="s">
        <v>210</v>
      </c>
      <c r="D77" s="212" t="s">
        <v>64</v>
      </c>
      <c r="E77" s="225" t="s">
        <v>7</v>
      </c>
      <c r="F77" s="225" t="s">
        <v>7</v>
      </c>
      <c r="G77" s="212" t="s">
        <v>187</v>
      </c>
      <c r="H77" s="225" t="s">
        <v>209</v>
      </c>
      <c r="I77" s="213"/>
      <c r="J77" s="213">
        <v>31.46</v>
      </c>
      <c r="K77" s="197"/>
      <c r="L77" s="197"/>
      <c r="M77" s="197"/>
      <c r="N77" s="198"/>
      <c r="O77" s="196"/>
    </row>
    <row r="78" spans="2:15" ht="192.75" customHeight="1">
      <c r="B78" s="207">
        <f aca="true" t="shared" si="2" ref="B78:B106">B77+1</f>
        <v>42</v>
      </c>
      <c r="C78" s="230" t="s">
        <v>1</v>
      </c>
      <c r="D78" s="212" t="s">
        <v>64</v>
      </c>
      <c r="E78" s="225" t="s">
        <v>7</v>
      </c>
      <c r="F78" s="225" t="s">
        <v>7</v>
      </c>
      <c r="G78" s="212" t="s">
        <v>187</v>
      </c>
      <c r="H78" s="225" t="s">
        <v>100</v>
      </c>
      <c r="I78" s="213"/>
      <c r="J78" s="213">
        <v>10</v>
      </c>
      <c r="K78" s="197"/>
      <c r="L78" s="197"/>
      <c r="M78" s="197"/>
      <c r="N78" s="198"/>
      <c r="O78" s="196"/>
    </row>
    <row r="79" spans="2:15" ht="88.5" customHeight="1">
      <c r="B79" s="207">
        <f t="shared" si="2"/>
        <v>43</v>
      </c>
      <c r="C79" s="208" t="s">
        <v>102</v>
      </c>
      <c r="D79" s="209" t="s">
        <v>64</v>
      </c>
      <c r="E79" s="209" t="s">
        <v>88</v>
      </c>
      <c r="F79" s="209"/>
      <c r="G79" s="209"/>
      <c r="H79" s="209"/>
      <c r="I79" s="210">
        <f>I80</f>
        <v>0</v>
      </c>
      <c r="J79" s="210">
        <f>J80</f>
        <v>254.21</v>
      </c>
      <c r="K79" s="197"/>
      <c r="L79" s="197"/>
      <c r="M79" s="197"/>
      <c r="N79" s="198"/>
      <c r="O79" s="196"/>
    </row>
    <row r="80" spans="2:15" ht="110.25" customHeight="1">
      <c r="B80" s="207">
        <f t="shared" si="2"/>
        <v>44</v>
      </c>
      <c r="C80" s="211" t="s">
        <v>36</v>
      </c>
      <c r="D80" s="212" t="s">
        <v>64</v>
      </c>
      <c r="E80" s="212" t="s">
        <v>88</v>
      </c>
      <c r="F80" s="212" t="s">
        <v>79</v>
      </c>
      <c r="G80" s="212"/>
      <c r="H80" s="212"/>
      <c r="I80" s="213">
        <f>I81+I88</f>
        <v>0</v>
      </c>
      <c r="J80" s="213">
        <f>J88</f>
        <v>254.21</v>
      </c>
      <c r="K80" s="197"/>
      <c r="L80" s="197"/>
      <c r="M80" s="197"/>
      <c r="N80" s="198"/>
      <c r="O80" s="196"/>
    </row>
    <row r="81" spans="2:15" ht="52.5" customHeight="1" hidden="1">
      <c r="B81" s="207">
        <f t="shared" si="2"/>
        <v>45</v>
      </c>
      <c r="C81" s="218" t="s">
        <v>205</v>
      </c>
      <c r="D81" s="212" t="s">
        <v>64</v>
      </c>
      <c r="E81" s="212" t="s">
        <v>88</v>
      </c>
      <c r="F81" s="212" t="s">
        <v>79</v>
      </c>
      <c r="G81" s="212" t="s">
        <v>251</v>
      </c>
      <c r="H81" s="212"/>
      <c r="I81" s="213">
        <f>I82</f>
        <v>0</v>
      </c>
      <c r="J81" s="213">
        <f>J82</f>
        <v>0</v>
      </c>
      <c r="K81" s="197"/>
      <c r="L81" s="197"/>
      <c r="M81" s="197"/>
      <c r="N81" s="198"/>
      <c r="O81" s="196"/>
    </row>
    <row r="82" spans="2:15" ht="51.75" customHeight="1" hidden="1">
      <c r="B82" s="207">
        <f t="shared" si="2"/>
        <v>46</v>
      </c>
      <c r="C82" s="218" t="s">
        <v>204</v>
      </c>
      <c r="D82" s="212" t="s">
        <v>64</v>
      </c>
      <c r="E82" s="212" t="s">
        <v>88</v>
      </c>
      <c r="F82" s="212" t="s">
        <v>79</v>
      </c>
      <c r="G82" s="212" t="s">
        <v>257</v>
      </c>
      <c r="H82" s="212"/>
      <c r="I82" s="213">
        <f>I83</f>
        <v>0</v>
      </c>
      <c r="J82" s="213">
        <f>J83</f>
        <v>0</v>
      </c>
      <c r="K82" s="197"/>
      <c r="L82" s="197"/>
      <c r="M82" s="197"/>
      <c r="N82" s="198"/>
      <c r="O82" s="196"/>
    </row>
    <row r="83" spans="2:15" ht="121.5" customHeight="1" hidden="1">
      <c r="B83" s="207">
        <f t="shared" si="2"/>
        <v>47</v>
      </c>
      <c r="C83" s="211" t="s">
        <v>203</v>
      </c>
      <c r="D83" s="212" t="s">
        <v>64</v>
      </c>
      <c r="E83" s="212" t="s">
        <v>88</v>
      </c>
      <c r="F83" s="212" t="s">
        <v>79</v>
      </c>
      <c r="G83" s="212" t="s">
        <v>259</v>
      </c>
      <c r="H83" s="212" t="s">
        <v>66</v>
      </c>
      <c r="I83" s="213">
        <f>I84+I85+I86+I87</f>
        <v>0</v>
      </c>
      <c r="J83" s="213">
        <f>J87</f>
        <v>0</v>
      </c>
      <c r="K83" s="197"/>
      <c r="L83" s="197"/>
      <c r="M83" s="197"/>
      <c r="N83" s="198"/>
      <c r="O83" s="196"/>
    </row>
    <row r="84" spans="2:15" ht="63.75" customHeight="1" hidden="1">
      <c r="B84" s="207">
        <f t="shared" si="2"/>
        <v>48</v>
      </c>
      <c r="C84" s="216" t="s">
        <v>207</v>
      </c>
      <c r="D84" s="212" t="s">
        <v>64</v>
      </c>
      <c r="E84" s="212" t="s">
        <v>88</v>
      </c>
      <c r="F84" s="212" t="s">
        <v>79</v>
      </c>
      <c r="G84" s="212" t="s">
        <v>259</v>
      </c>
      <c r="H84" s="212" t="s">
        <v>100</v>
      </c>
      <c r="I84" s="213"/>
      <c r="J84" s="213">
        <v>0</v>
      </c>
      <c r="K84" s="197"/>
      <c r="L84" s="197"/>
      <c r="M84" s="197"/>
      <c r="N84" s="198"/>
      <c r="O84" s="196"/>
    </row>
    <row r="85" spans="2:15" ht="47.25" customHeight="1" hidden="1">
      <c r="B85" s="207">
        <f t="shared" si="2"/>
        <v>49</v>
      </c>
      <c r="C85" s="216" t="s">
        <v>171</v>
      </c>
      <c r="D85" s="212" t="s">
        <v>64</v>
      </c>
      <c r="E85" s="212" t="s">
        <v>88</v>
      </c>
      <c r="F85" s="212" t="s">
        <v>79</v>
      </c>
      <c r="G85" s="212" t="s">
        <v>259</v>
      </c>
      <c r="H85" s="212" t="s">
        <v>208</v>
      </c>
      <c r="I85" s="213"/>
      <c r="J85" s="213">
        <v>0</v>
      </c>
      <c r="K85" s="197"/>
      <c r="L85" s="197"/>
      <c r="M85" s="197"/>
      <c r="N85" s="198"/>
      <c r="O85" s="196"/>
    </row>
    <row r="86" spans="2:15" ht="55.5" customHeight="1" hidden="1">
      <c r="B86" s="207">
        <f t="shared" si="2"/>
        <v>50</v>
      </c>
      <c r="C86" s="216" t="s">
        <v>98</v>
      </c>
      <c r="D86" s="212" t="s">
        <v>64</v>
      </c>
      <c r="E86" s="212" t="s">
        <v>88</v>
      </c>
      <c r="F86" s="212" t="s">
        <v>79</v>
      </c>
      <c r="G86" s="212" t="s">
        <v>259</v>
      </c>
      <c r="H86" s="212" t="s">
        <v>101</v>
      </c>
      <c r="I86" s="213"/>
      <c r="J86" s="213">
        <v>0</v>
      </c>
      <c r="K86" s="197"/>
      <c r="L86" s="197"/>
      <c r="M86" s="197"/>
      <c r="N86" s="198"/>
      <c r="O86" s="196"/>
    </row>
    <row r="87" spans="2:15" ht="36" customHeight="1" hidden="1">
      <c r="B87" s="207">
        <f t="shared" si="2"/>
        <v>51</v>
      </c>
      <c r="C87" s="216" t="s">
        <v>99</v>
      </c>
      <c r="D87" s="212" t="s">
        <v>64</v>
      </c>
      <c r="E87" s="212" t="s">
        <v>88</v>
      </c>
      <c r="F87" s="212" t="s">
        <v>79</v>
      </c>
      <c r="G87" s="212" t="s">
        <v>259</v>
      </c>
      <c r="H87" s="212" t="s">
        <v>9</v>
      </c>
      <c r="I87" s="213"/>
      <c r="J87" s="213">
        <v>0</v>
      </c>
      <c r="K87" s="197"/>
      <c r="L87" s="197"/>
      <c r="M87" s="197"/>
      <c r="N87" s="198"/>
      <c r="O87" s="196"/>
    </row>
    <row r="88" spans="2:15" ht="202.5" customHeight="1">
      <c r="B88" s="207">
        <v>45</v>
      </c>
      <c r="C88" s="218" t="s">
        <v>205</v>
      </c>
      <c r="D88" s="212" t="s">
        <v>64</v>
      </c>
      <c r="E88" s="212" t="s">
        <v>88</v>
      </c>
      <c r="F88" s="212" t="s">
        <v>79</v>
      </c>
      <c r="G88" s="212" t="s">
        <v>184</v>
      </c>
      <c r="H88" s="212"/>
      <c r="I88" s="213">
        <f>I89</f>
        <v>0</v>
      </c>
      <c r="J88" s="213">
        <f>J89</f>
        <v>254.21</v>
      </c>
      <c r="K88" s="197"/>
      <c r="L88" s="197"/>
      <c r="M88" s="197"/>
      <c r="N88" s="198"/>
      <c r="O88" s="196"/>
    </row>
    <row r="89" spans="2:15" ht="164.25" customHeight="1">
      <c r="B89" s="207">
        <f t="shared" si="2"/>
        <v>46</v>
      </c>
      <c r="C89" s="218" t="s">
        <v>204</v>
      </c>
      <c r="D89" s="212" t="s">
        <v>64</v>
      </c>
      <c r="E89" s="212" t="s">
        <v>88</v>
      </c>
      <c r="F89" s="212" t="s">
        <v>79</v>
      </c>
      <c r="G89" s="212" t="s">
        <v>185</v>
      </c>
      <c r="H89" s="212"/>
      <c r="I89" s="213">
        <f>I90</f>
        <v>0</v>
      </c>
      <c r="J89" s="213">
        <f>J90</f>
        <v>254.21</v>
      </c>
      <c r="K89" s="197"/>
      <c r="L89" s="197"/>
      <c r="M89" s="197"/>
      <c r="N89" s="198"/>
      <c r="O89" s="196"/>
    </row>
    <row r="90" spans="2:15" ht="267" customHeight="1">
      <c r="B90" s="207">
        <f t="shared" si="2"/>
        <v>47</v>
      </c>
      <c r="C90" s="211" t="s">
        <v>203</v>
      </c>
      <c r="D90" s="212" t="s">
        <v>64</v>
      </c>
      <c r="E90" s="212" t="s">
        <v>88</v>
      </c>
      <c r="F90" s="212" t="s">
        <v>79</v>
      </c>
      <c r="G90" s="212" t="s">
        <v>188</v>
      </c>
      <c r="H90" s="212" t="s">
        <v>66</v>
      </c>
      <c r="I90" s="213">
        <f>I91+I92+I93+I94</f>
        <v>0</v>
      </c>
      <c r="J90" s="213">
        <f>J91+J92+J93+J94</f>
        <v>254.21</v>
      </c>
      <c r="K90" s="197"/>
      <c r="L90" s="197"/>
      <c r="M90" s="197"/>
      <c r="N90" s="198"/>
      <c r="O90" s="196"/>
    </row>
    <row r="91" spans="2:15" ht="214.5" customHeight="1">
      <c r="B91" s="207">
        <f t="shared" si="2"/>
        <v>48</v>
      </c>
      <c r="C91" s="216" t="s">
        <v>207</v>
      </c>
      <c r="D91" s="212" t="s">
        <v>64</v>
      </c>
      <c r="E91" s="212" t="s">
        <v>88</v>
      </c>
      <c r="F91" s="212" t="s">
        <v>79</v>
      </c>
      <c r="G91" s="212" t="s">
        <v>188</v>
      </c>
      <c r="H91" s="212" t="s">
        <v>100</v>
      </c>
      <c r="I91" s="213"/>
      <c r="J91" s="213">
        <v>204.21</v>
      </c>
      <c r="K91" s="197"/>
      <c r="L91" s="197"/>
      <c r="M91" s="197"/>
      <c r="N91" s="198"/>
      <c r="O91" s="196"/>
    </row>
    <row r="92" spans="2:15" ht="78.75" customHeight="1">
      <c r="B92" s="207">
        <f t="shared" si="2"/>
        <v>49</v>
      </c>
      <c r="C92" s="216" t="s">
        <v>171</v>
      </c>
      <c r="D92" s="212" t="s">
        <v>64</v>
      </c>
      <c r="E92" s="212" t="s">
        <v>88</v>
      </c>
      <c r="F92" s="212" t="s">
        <v>79</v>
      </c>
      <c r="G92" s="212" t="s">
        <v>188</v>
      </c>
      <c r="H92" s="212" t="s">
        <v>208</v>
      </c>
      <c r="I92" s="213"/>
      <c r="J92" s="213">
        <v>10</v>
      </c>
      <c r="K92" s="197"/>
      <c r="L92" s="197"/>
      <c r="M92" s="197"/>
      <c r="N92" s="198"/>
      <c r="O92" s="196"/>
    </row>
    <row r="93" spans="2:15" ht="85.5" customHeight="1">
      <c r="B93" s="207">
        <f t="shared" si="2"/>
        <v>50</v>
      </c>
      <c r="C93" s="216" t="s">
        <v>98</v>
      </c>
      <c r="D93" s="212" t="s">
        <v>64</v>
      </c>
      <c r="E93" s="212" t="s">
        <v>88</v>
      </c>
      <c r="F93" s="212" t="s">
        <v>79</v>
      </c>
      <c r="G93" s="212" t="s">
        <v>188</v>
      </c>
      <c r="H93" s="212" t="s">
        <v>101</v>
      </c>
      <c r="I93" s="213"/>
      <c r="J93" s="213">
        <v>28</v>
      </c>
      <c r="K93" s="197"/>
      <c r="L93" s="197"/>
      <c r="M93" s="197"/>
      <c r="N93" s="198"/>
      <c r="O93" s="196"/>
    </row>
    <row r="94" spans="2:15" ht="113.25" customHeight="1">
      <c r="B94" s="207">
        <f t="shared" si="2"/>
        <v>51</v>
      </c>
      <c r="C94" s="216" t="s">
        <v>99</v>
      </c>
      <c r="D94" s="212" t="s">
        <v>64</v>
      </c>
      <c r="E94" s="212" t="s">
        <v>88</v>
      </c>
      <c r="F94" s="212" t="s">
        <v>79</v>
      </c>
      <c r="G94" s="212" t="s">
        <v>188</v>
      </c>
      <c r="H94" s="212" t="s">
        <v>9</v>
      </c>
      <c r="I94" s="213"/>
      <c r="J94" s="213">
        <v>12</v>
      </c>
      <c r="K94" s="197"/>
      <c r="L94" s="197"/>
      <c r="M94" s="197"/>
      <c r="N94" s="198"/>
      <c r="O94" s="196"/>
    </row>
    <row r="95" spans="2:15" ht="96" customHeight="1">
      <c r="B95" s="207">
        <f t="shared" si="2"/>
        <v>52</v>
      </c>
      <c r="C95" s="217" t="s">
        <v>167</v>
      </c>
      <c r="D95" s="209" t="s">
        <v>64</v>
      </c>
      <c r="E95" s="226" t="s">
        <v>91</v>
      </c>
      <c r="F95" s="226"/>
      <c r="G95" s="226"/>
      <c r="H95" s="226"/>
      <c r="I95" s="210">
        <f>I96</f>
        <v>0</v>
      </c>
      <c r="J95" s="210">
        <f>J96</f>
        <v>578.08</v>
      </c>
      <c r="K95" s="197"/>
      <c r="L95" s="197"/>
      <c r="M95" s="197"/>
      <c r="N95" s="198"/>
      <c r="O95" s="196"/>
    </row>
    <row r="96" spans="2:15" ht="139.5" customHeight="1">
      <c r="B96" s="207">
        <f t="shared" si="2"/>
        <v>53</v>
      </c>
      <c r="C96" s="214" t="s">
        <v>54</v>
      </c>
      <c r="D96" s="212" t="s">
        <v>64</v>
      </c>
      <c r="E96" s="212" t="s">
        <v>91</v>
      </c>
      <c r="F96" s="212" t="s">
        <v>86</v>
      </c>
      <c r="G96" s="212"/>
      <c r="H96" s="212"/>
      <c r="I96" s="213">
        <f>I97+I102</f>
        <v>0</v>
      </c>
      <c r="J96" s="213">
        <f>J102</f>
        <v>578.08</v>
      </c>
      <c r="K96" s="197"/>
      <c r="L96" s="197"/>
      <c r="M96" s="197"/>
      <c r="N96" s="198"/>
      <c r="O96" s="196"/>
    </row>
    <row r="97" spans="2:15" ht="71.25" customHeight="1" hidden="1">
      <c r="B97" s="207">
        <f t="shared" si="2"/>
        <v>54</v>
      </c>
      <c r="C97" s="218" t="s">
        <v>205</v>
      </c>
      <c r="D97" s="212" t="s">
        <v>64</v>
      </c>
      <c r="E97" s="212" t="s">
        <v>91</v>
      </c>
      <c r="F97" s="212" t="s">
        <v>86</v>
      </c>
      <c r="G97" s="212" t="s">
        <v>251</v>
      </c>
      <c r="H97" s="212"/>
      <c r="I97" s="213">
        <f>I98</f>
        <v>0</v>
      </c>
      <c r="J97" s="213">
        <v>0</v>
      </c>
      <c r="K97" s="197"/>
      <c r="L97" s="197"/>
      <c r="M97" s="197"/>
      <c r="N97" s="198"/>
      <c r="O97" s="196"/>
    </row>
    <row r="98" spans="2:15" ht="75.75" customHeight="1" hidden="1">
      <c r="B98" s="207">
        <f t="shared" si="2"/>
        <v>55</v>
      </c>
      <c r="C98" s="218" t="s">
        <v>204</v>
      </c>
      <c r="D98" s="212" t="s">
        <v>64</v>
      </c>
      <c r="E98" s="212" t="s">
        <v>91</v>
      </c>
      <c r="F98" s="212" t="s">
        <v>86</v>
      </c>
      <c r="G98" s="212" t="s">
        <v>257</v>
      </c>
      <c r="H98" s="212" t="s">
        <v>66</v>
      </c>
      <c r="I98" s="213">
        <f>I99</f>
        <v>0</v>
      </c>
      <c r="J98" s="213">
        <v>0</v>
      </c>
      <c r="K98" s="197"/>
      <c r="L98" s="197"/>
      <c r="M98" s="197"/>
      <c r="N98" s="198"/>
      <c r="O98" s="196"/>
    </row>
    <row r="99" spans="2:15" ht="141" customHeight="1" hidden="1">
      <c r="B99" s="207">
        <f t="shared" si="2"/>
        <v>56</v>
      </c>
      <c r="C99" s="211" t="s">
        <v>202</v>
      </c>
      <c r="D99" s="212" t="s">
        <v>64</v>
      </c>
      <c r="E99" s="212" t="s">
        <v>91</v>
      </c>
      <c r="F99" s="212" t="s">
        <v>86</v>
      </c>
      <c r="G99" s="212" t="s">
        <v>258</v>
      </c>
      <c r="H99" s="212" t="s">
        <v>66</v>
      </c>
      <c r="I99" s="213">
        <f>I100+I101</f>
        <v>0</v>
      </c>
      <c r="J99" s="213">
        <v>0</v>
      </c>
      <c r="K99" s="197"/>
      <c r="L99" s="197"/>
      <c r="M99" s="197"/>
      <c r="N99" s="198"/>
      <c r="O99" s="196"/>
    </row>
    <row r="100" spans="2:15" ht="85.5" customHeight="1" hidden="1">
      <c r="B100" s="207">
        <f t="shared" si="2"/>
        <v>57</v>
      </c>
      <c r="C100" s="229" t="s">
        <v>104</v>
      </c>
      <c r="D100" s="212" t="s">
        <v>64</v>
      </c>
      <c r="E100" s="212" t="s">
        <v>91</v>
      </c>
      <c r="F100" s="212" t="s">
        <v>86</v>
      </c>
      <c r="G100" s="212" t="s">
        <v>258</v>
      </c>
      <c r="H100" s="212" t="s">
        <v>94</v>
      </c>
      <c r="I100" s="213"/>
      <c r="J100" s="213">
        <v>0</v>
      </c>
      <c r="K100" s="197"/>
      <c r="L100" s="197"/>
      <c r="M100" s="197"/>
      <c r="N100" s="198"/>
      <c r="O100" s="196"/>
    </row>
    <row r="101" spans="2:15" ht="62.25" customHeight="1" hidden="1">
      <c r="B101" s="207">
        <f t="shared" si="2"/>
        <v>58</v>
      </c>
      <c r="C101" s="230" t="s">
        <v>1</v>
      </c>
      <c r="D101" s="231" t="s">
        <v>64</v>
      </c>
      <c r="E101" s="231" t="s">
        <v>91</v>
      </c>
      <c r="F101" s="231" t="s">
        <v>86</v>
      </c>
      <c r="G101" s="231" t="s">
        <v>258</v>
      </c>
      <c r="H101" s="231" t="s">
        <v>100</v>
      </c>
      <c r="I101" s="232"/>
      <c r="J101" s="213">
        <v>0</v>
      </c>
      <c r="K101" s="197"/>
      <c r="L101" s="197"/>
      <c r="M101" s="197"/>
      <c r="N101" s="198"/>
      <c r="O101" s="196"/>
    </row>
    <row r="102" spans="2:15" ht="165.75" customHeight="1">
      <c r="B102" s="207">
        <v>54</v>
      </c>
      <c r="C102" s="218" t="s">
        <v>205</v>
      </c>
      <c r="D102" s="212" t="s">
        <v>64</v>
      </c>
      <c r="E102" s="212" t="s">
        <v>91</v>
      </c>
      <c r="F102" s="212" t="s">
        <v>86</v>
      </c>
      <c r="G102" s="212" t="s">
        <v>184</v>
      </c>
      <c r="H102" s="212"/>
      <c r="I102" s="213">
        <f>I103</f>
        <v>0</v>
      </c>
      <c r="J102" s="213">
        <f>J103</f>
        <v>578.08</v>
      </c>
      <c r="K102" s="197"/>
      <c r="L102" s="197"/>
      <c r="M102" s="197"/>
      <c r="N102" s="198"/>
      <c r="O102" s="196"/>
    </row>
    <row r="103" spans="2:15" ht="201.75" customHeight="1">
      <c r="B103" s="207">
        <f t="shared" si="2"/>
        <v>55</v>
      </c>
      <c r="C103" s="218" t="s">
        <v>204</v>
      </c>
      <c r="D103" s="212" t="s">
        <v>64</v>
      </c>
      <c r="E103" s="212" t="s">
        <v>91</v>
      </c>
      <c r="F103" s="212" t="s">
        <v>86</v>
      </c>
      <c r="G103" s="212" t="s">
        <v>185</v>
      </c>
      <c r="H103" s="212"/>
      <c r="I103" s="213">
        <f>I104</f>
        <v>0</v>
      </c>
      <c r="J103" s="213">
        <f>J104</f>
        <v>578.08</v>
      </c>
      <c r="K103" s="197"/>
      <c r="L103" s="197"/>
      <c r="M103" s="197"/>
      <c r="N103" s="198"/>
      <c r="O103" s="196"/>
    </row>
    <row r="104" spans="2:15" ht="339" customHeight="1">
      <c r="B104" s="207">
        <f t="shared" si="2"/>
        <v>56</v>
      </c>
      <c r="C104" s="211" t="s">
        <v>202</v>
      </c>
      <c r="D104" s="212" t="s">
        <v>64</v>
      </c>
      <c r="E104" s="212" t="s">
        <v>91</v>
      </c>
      <c r="F104" s="212" t="s">
        <v>86</v>
      </c>
      <c r="G104" s="212" t="s">
        <v>186</v>
      </c>
      <c r="H104" s="212" t="s">
        <v>66</v>
      </c>
      <c r="I104" s="213">
        <f>I105+I106</f>
        <v>0</v>
      </c>
      <c r="J104" s="213">
        <f>J105+J106</f>
        <v>578.08</v>
      </c>
      <c r="K104" s="197"/>
      <c r="L104" s="197"/>
      <c r="M104" s="197"/>
      <c r="N104" s="198"/>
      <c r="O104" s="196"/>
    </row>
    <row r="105" spans="2:15" ht="91.5" customHeight="1">
      <c r="B105" s="207">
        <f t="shared" si="2"/>
        <v>57</v>
      </c>
      <c r="C105" s="229" t="s">
        <v>211</v>
      </c>
      <c r="D105" s="212" t="s">
        <v>64</v>
      </c>
      <c r="E105" s="212" t="s">
        <v>91</v>
      </c>
      <c r="F105" s="212" t="s">
        <v>86</v>
      </c>
      <c r="G105" s="212" t="s">
        <v>186</v>
      </c>
      <c r="H105" s="212" t="s">
        <v>94</v>
      </c>
      <c r="I105" s="213"/>
      <c r="J105" s="213">
        <v>444</v>
      </c>
      <c r="K105" s="197"/>
      <c r="L105" s="197"/>
      <c r="M105" s="197"/>
      <c r="N105" s="198"/>
      <c r="O105" s="196"/>
    </row>
    <row r="106" spans="2:15" ht="110.25" customHeight="1">
      <c r="B106" s="207">
        <f t="shared" si="2"/>
        <v>58</v>
      </c>
      <c r="C106" s="229" t="s">
        <v>210</v>
      </c>
      <c r="D106" s="212" t="s">
        <v>64</v>
      </c>
      <c r="E106" s="212" t="s">
        <v>91</v>
      </c>
      <c r="F106" s="212" t="s">
        <v>86</v>
      </c>
      <c r="G106" s="212" t="s">
        <v>186</v>
      </c>
      <c r="H106" s="212" t="s">
        <v>209</v>
      </c>
      <c r="I106" s="213"/>
      <c r="J106" s="213">
        <v>134.08</v>
      </c>
      <c r="K106" s="197"/>
      <c r="L106" s="197"/>
      <c r="M106" s="197"/>
      <c r="N106" s="198"/>
      <c r="O106" s="196"/>
    </row>
    <row r="107" spans="2:15" ht="94.5" customHeight="1">
      <c r="B107" s="302" t="s">
        <v>35</v>
      </c>
      <c r="C107" s="302"/>
      <c r="D107" s="302"/>
      <c r="E107" s="302"/>
      <c r="F107" s="302"/>
      <c r="G107" s="302"/>
      <c r="H107" s="235"/>
      <c r="I107" s="235" t="e">
        <f>I12+I47+I59+#REF!+I66+I79+I95+#REF!</f>
        <v>#REF!</v>
      </c>
      <c r="J107" s="235">
        <f>J12+J47+J59+J66+J79+J95</f>
        <v>2488.8</v>
      </c>
      <c r="K107" s="197"/>
      <c r="L107" s="197"/>
      <c r="M107" s="197"/>
      <c r="N107" s="198"/>
      <c r="O107" s="196"/>
    </row>
    <row r="108" spans="2:15" ht="64.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8"/>
      <c r="O108" s="196"/>
    </row>
    <row r="109" spans="2:13" ht="45.7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</row>
    <row r="110" spans="2:11" ht="25.5"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</sheetData>
  <sheetProtection/>
  <mergeCells count="6">
    <mergeCell ref="B8:J8"/>
    <mergeCell ref="H9:J9"/>
    <mergeCell ref="B107:G107"/>
    <mergeCell ref="J2:L2"/>
    <mergeCell ref="H3:N6"/>
    <mergeCell ref="K1:N1"/>
  </mergeCells>
  <printOptions/>
  <pageMargins left="0.7" right="0.7" top="0.75" bottom="0.75" header="0.3" footer="0.3"/>
  <pageSetup horizontalDpi="600" verticalDpi="600" orientation="portrait" paperSize="9" scale="10" r:id="rId1"/>
  <rowBreaks count="1" manualBreakCount="1">
    <brk id="7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2:M77"/>
  <sheetViews>
    <sheetView tabSelected="1" view="pageBreakPreview" zoomScale="22" zoomScaleNormal="65" zoomScaleSheetLayoutView="22" zoomScalePageLayoutView="0" workbookViewId="0" topLeftCell="A66">
      <selection activeCell="H67" sqref="H67"/>
    </sheetView>
  </sheetViews>
  <sheetFormatPr defaultColWidth="9.00390625" defaultRowHeight="12.75"/>
  <cols>
    <col min="1" max="1" width="60.75390625" style="0" customWidth="1"/>
    <col min="2" max="2" width="30.00390625" style="0" customWidth="1"/>
    <col min="3" max="3" width="255.25390625" style="0" customWidth="1"/>
    <col min="4" max="4" width="41.00390625" style="0" customWidth="1"/>
    <col min="5" max="5" width="40.00390625" style="0" customWidth="1"/>
    <col min="6" max="6" width="35.75390625" style="0" customWidth="1"/>
    <col min="7" max="7" width="82.125" style="0" customWidth="1"/>
    <col min="8" max="8" width="43.125" style="0" customWidth="1"/>
    <col min="9" max="9" width="82.625" style="0" customWidth="1"/>
    <col min="10" max="10" width="141.75390625" style="0" customWidth="1"/>
    <col min="12" max="12" width="6.375" style="0" customWidth="1"/>
    <col min="13" max="13" width="9.125" style="0" hidden="1" customWidth="1"/>
  </cols>
  <sheetData>
    <row r="2" spans="2:11" ht="74.25" customHeight="1">
      <c r="B2" s="178"/>
      <c r="C2" s="178"/>
      <c r="D2" s="178"/>
      <c r="E2" s="178"/>
      <c r="F2" s="178"/>
      <c r="G2" s="178"/>
      <c r="H2" s="195"/>
      <c r="I2" s="195"/>
      <c r="J2" s="238"/>
      <c r="K2" s="195"/>
    </row>
    <row r="3" spans="2:13" ht="61.5">
      <c r="B3" s="178"/>
      <c r="C3" s="178"/>
      <c r="D3" s="178"/>
      <c r="E3" s="178"/>
      <c r="F3" s="178"/>
      <c r="G3" s="178"/>
      <c r="H3" s="195"/>
      <c r="I3" s="238"/>
      <c r="J3" s="239" t="s">
        <v>292</v>
      </c>
      <c r="K3" s="195"/>
      <c r="L3" s="178"/>
      <c r="M3" s="178"/>
    </row>
    <row r="4" spans="2:13" ht="45.75" customHeight="1">
      <c r="B4" s="143"/>
      <c r="C4" s="178"/>
      <c r="D4" s="178"/>
      <c r="E4" s="178"/>
      <c r="F4" s="178"/>
      <c r="G4" s="178"/>
      <c r="H4" s="307" t="s">
        <v>278</v>
      </c>
      <c r="I4" s="307"/>
      <c r="J4" s="307"/>
      <c r="K4" s="307"/>
      <c r="L4" s="178"/>
      <c r="M4" s="178"/>
    </row>
    <row r="5" spans="2:13" ht="21" customHeight="1">
      <c r="B5" s="178"/>
      <c r="C5" s="178"/>
      <c r="D5" s="178"/>
      <c r="E5" s="178"/>
      <c r="F5" s="178"/>
      <c r="G5" s="178"/>
      <c r="H5" s="307"/>
      <c r="I5" s="307"/>
      <c r="J5" s="307"/>
      <c r="K5" s="307"/>
      <c r="L5" s="178"/>
      <c r="M5" s="178"/>
    </row>
    <row r="6" spans="2:13" ht="106.5" customHeight="1">
      <c r="B6" s="178"/>
      <c r="C6" s="178"/>
      <c r="D6" s="178"/>
      <c r="E6" s="178"/>
      <c r="F6" s="178"/>
      <c r="G6" s="178"/>
      <c r="H6" s="307"/>
      <c r="I6" s="307"/>
      <c r="J6" s="307"/>
      <c r="K6" s="307"/>
      <c r="L6" s="178"/>
      <c r="M6" s="178"/>
    </row>
    <row r="7" spans="2:13" ht="53.25">
      <c r="B7" s="178"/>
      <c r="C7" s="178"/>
      <c r="D7" s="178"/>
      <c r="E7" s="178"/>
      <c r="F7" s="178"/>
      <c r="G7" s="178"/>
      <c r="H7" s="195"/>
      <c r="I7" s="195"/>
      <c r="J7" s="195"/>
      <c r="K7" s="195"/>
      <c r="L7" s="178"/>
      <c r="M7" s="178"/>
    </row>
    <row r="8" spans="2:13" ht="53.25">
      <c r="B8" s="178"/>
      <c r="C8" s="178"/>
      <c r="D8" s="178"/>
      <c r="E8" s="178"/>
      <c r="F8" s="178"/>
      <c r="G8" s="178"/>
      <c r="H8" s="195"/>
      <c r="I8" s="195"/>
      <c r="J8" s="195"/>
      <c r="K8" s="195"/>
      <c r="L8" s="178"/>
      <c r="M8" s="178"/>
    </row>
    <row r="9" spans="2:13" ht="141.75" customHeight="1">
      <c r="B9" s="306" t="s">
        <v>271</v>
      </c>
      <c r="C9" s="306"/>
      <c r="D9" s="306"/>
      <c r="E9" s="306"/>
      <c r="F9" s="306"/>
      <c r="G9" s="306"/>
      <c r="H9" s="306"/>
      <c r="I9" s="306"/>
      <c r="J9" s="306"/>
      <c r="K9" s="197"/>
      <c r="L9" s="197"/>
      <c r="M9" s="178"/>
    </row>
    <row r="10" spans="2:13" ht="64.5">
      <c r="B10" s="199"/>
      <c r="C10" s="199"/>
      <c r="D10" s="199"/>
      <c r="E10" s="199"/>
      <c r="F10" s="199"/>
      <c r="G10" s="200"/>
      <c r="H10" s="301"/>
      <c r="I10" s="301"/>
      <c r="J10" s="301"/>
      <c r="K10" s="197"/>
      <c r="L10" s="197"/>
      <c r="M10" s="178"/>
    </row>
    <row r="11" spans="2:13" ht="201.75" customHeight="1">
      <c r="B11" s="201" t="s">
        <v>39</v>
      </c>
      <c r="C11" s="201" t="s">
        <v>40</v>
      </c>
      <c r="D11" s="202" t="s">
        <v>59</v>
      </c>
      <c r="E11" s="202" t="s">
        <v>60</v>
      </c>
      <c r="F11" s="202" t="s">
        <v>61</v>
      </c>
      <c r="G11" s="202" t="s">
        <v>62</v>
      </c>
      <c r="H11" s="202" t="s">
        <v>63</v>
      </c>
      <c r="I11" s="203" t="s">
        <v>269</v>
      </c>
      <c r="J11" s="204" t="s">
        <v>270</v>
      </c>
      <c r="K11" s="197"/>
      <c r="L11" s="197"/>
      <c r="M11" s="178"/>
    </row>
    <row r="12" spans="2:13" ht="64.5">
      <c r="B12" s="205">
        <v>1</v>
      </c>
      <c r="C12" s="205">
        <v>2</v>
      </c>
      <c r="D12" s="206" t="s">
        <v>41</v>
      </c>
      <c r="E12" s="206" t="s">
        <v>42</v>
      </c>
      <c r="F12" s="206" t="s">
        <v>43</v>
      </c>
      <c r="G12" s="206" t="s">
        <v>44</v>
      </c>
      <c r="H12" s="206" t="s">
        <v>45</v>
      </c>
      <c r="I12" s="206" t="s">
        <v>246</v>
      </c>
      <c r="J12" s="205">
        <v>9</v>
      </c>
      <c r="K12" s="197"/>
      <c r="L12" s="197"/>
      <c r="M12" s="178"/>
    </row>
    <row r="13" spans="2:13" ht="91.5" customHeight="1">
      <c r="B13" s="207">
        <v>1</v>
      </c>
      <c r="C13" s="208" t="s">
        <v>78</v>
      </c>
      <c r="D13" s="209" t="s">
        <v>64</v>
      </c>
      <c r="E13" s="209" t="s">
        <v>79</v>
      </c>
      <c r="F13" s="209"/>
      <c r="G13" s="209"/>
      <c r="H13" s="209"/>
      <c r="I13" s="210">
        <f>I14+I19+I29</f>
        <v>1490</v>
      </c>
      <c r="J13" s="210">
        <f>J14+J19+J29</f>
        <v>1490</v>
      </c>
      <c r="K13" s="197"/>
      <c r="L13" s="197"/>
      <c r="M13" s="178"/>
    </row>
    <row r="14" spans="2:13" ht="163.5" customHeight="1">
      <c r="B14" s="207">
        <f>B13+1</f>
        <v>2</v>
      </c>
      <c r="C14" s="208" t="s">
        <v>166</v>
      </c>
      <c r="D14" s="209" t="s">
        <v>64</v>
      </c>
      <c r="E14" s="209" t="s">
        <v>79</v>
      </c>
      <c r="F14" s="209" t="s">
        <v>80</v>
      </c>
      <c r="G14" s="209"/>
      <c r="H14" s="209"/>
      <c r="I14" s="210">
        <f>I15</f>
        <v>423.43</v>
      </c>
      <c r="J14" s="210">
        <f>J15</f>
        <v>423.43</v>
      </c>
      <c r="K14" s="197"/>
      <c r="L14" s="197"/>
      <c r="M14" s="178"/>
    </row>
    <row r="15" spans="2:13" ht="132.75" customHeight="1">
      <c r="B15" s="207">
        <f aca="true" t="shared" si="0" ref="B15:B72">B14+1</f>
        <v>3</v>
      </c>
      <c r="C15" s="211" t="s">
        <v>165</v>
      </c>
      <c r="D15" s="212" t="s">
        <v>64</v>
      </c>
      <c r="E15" s="212" t="s">
        <v>79</v>
      </c>
      <c r="F15" s="212" t="s">
        <v>80</v>
      </c>
      <c r="G15" s="212" t="s">
        <v>189</v>
      </c>
      <c r="H15" s="209"/>
      <c r="I15" s="213">
        <f>I16</f>
        <v>423.43</v>
      </c>
      <c r="J15" s="213">
        <f>J16</f>
        <v>423.43</v>
      </c>
      <c r="K15" s="197"/>
      <c r="L15" s="197"/>
      <c r="M15" s="178"/>
    </row>
    <row r="16" spans="2:13" ht="144.75" customHeight="1">
      <c r="B16" s="207">
        <f t="shared" si="0"/>
        <v>4</v>
      </c>
      <c r="C16" s="215" t="s">
        <v>0</v>
      </c>
      <c r="D16" s="212" t="s">
        <v>64</v>
      </c>
      <c r="E16" s="212" t="s">
        <v>79</v>
      </c>
      <c r="F16" s="212" t="s">
        <v>80</v>
      </c>
      <c r="G16" s="212" t="s">
        <v>283</v>
      </c>
      <c r="H16" s="212"/>
      <c r="I16" s="213">
        <f>I17+I18</f>
        <v>423.43</v>
      </c>
      <c r="J16" s="213">
        <f>J17+J18</f>
        <v>423.43</v>
      </c>
      <c r="K16" s="197"/>
      <c r="L16" s="197"/>
      <c r="M16" s="178"/>
    </row>
    <row r="17" spans="2:13" ht="227.25" customHeight="1">
      <c r="B17" s="207">
        <f t="shared" si="0"/>
        <v>5</v>
      </c>
      <c r="C17" s="216" t="s">
        <v>104</v>
      </c>
      <c r="D17" s="212" t="s">
        <v>64</v>
      </c>
      <c r="E17" s="212" t="s">
        <v>79</v>
      </c>
      <c r="F17" s="212" t="s">
        <v>80</v>
      </c>
      <c r="G17" s="212" t="s">
        <v>283</v>
      </c>
      <c r="H17" s="212" t="s">
        <v>94</v>
      </c>
      <c r="I17" s="213">
        <v>325.22</v>
      </c>
      <c r="J17" s="213">
        <v>325.22</v>
      </c>
      <c r="K17" s="197"/>
      <c r="L17" s="197"/>
      <c r="M17" s="178"/>
    </row>
    <row r="18" spans="2:13" ht="108.75" customHeight="1">
      <c r="B18" s="207">
        <f t="shared" si="0"/>
        <v>6</v>
      </c>
      <c r="C18" s="216" t="s">
        <v>210</v>
      </c>
      <c r="D18" s="212" t="s">
        <v>64</v>
      </c>
      <c r="E18" s="212" t="s">
        <v>79</v>
      </c>
      <c r="F18" s="212" t="s">
        <v>80</v>
      </c>
      <c r="G18" s="212" t="s">
        <v>283</v>
      </c>
      <c r="H18" s="212" t="s">
        <v>209</v>
      </c>
      <c r="I18" s="213">
        <v>98.21</v>
      </c>
      <c r="J18" s="213">
        <v>98.21</v>
      </c>
      <c r="K18" s="197"/>
      <c r="L18" s="197"/>
      <c r="M18" s="178"/>
    </row>
    <row r="19" spans="2:13" ht="308.25" customHeight="1">
      <c r="B19" s="207">
        <f t="shared" si="0"/>
        <v>7</v>
      </c>
      <c r="C19" s="217" t="s">
        <v>37</v>
      </c>
      <c r="D19" s="209" t="s">
        <v>64</v>
      </c>
      <c r="E19" s="209" t="s">
        <v>79</v>
      </c>
      <c r="F19" s="209" t="s">
        <v>81</v>
      </c>
      <c r="G19" s="209"/>
      <c r="H19" s="209"/>
      <c r="I19" s="210">
        <f>I20</f>
        <v>1062.57</v>
      </c>
      <c r="J19" s="210">
        <f>J20</f>
        <v>1062.57</v>
      </c>
      <c r="K19" s="197"/>
      <c r="L19" s="197"/>
      <c r="M19" s="178"/>
    </row>
    <row r="20" spans="2:13" ht="216" customHeight="1">
      <c r="B20" s="207">
        <f t="shared" si="0"/>
        <v>8</v>
      </c>
      <c r="C20" s="218" t="s">
        <v>205</v>
      </c>
      <c r="D20" s="212" t="s">
        <v>64</v>
      </c>
      <c r="E20" s="212" t="s">
        <v>79</v>
      </c>
      <c r="F20" s="212" t="s">
        <v>81</v>
      </c>
      <c r="G20" s="212" t="s">
        <v>184</v>
      </c>
      <c r="H20" s="212"/>
      <c r="I20" s="213">
        <f>I21</f>
        <v>1062.57</v>
      </c>
      <c r="J20" s="213">
        <f>J21</f>
        <v>1062.57</v>
      </c>
      <c r="K20" s="197"/>
      <c r="L20" s="197"/>
      <c r="M20" s="178"/>
    </row>
    <row r="21" spans="2:13" ht="173.25" customHeight="1">
      <c r="B21" s="207">
        <f t="shared" si="0"/>
        <v>9</v>
      </c>
      <c r="C21" s="219" t="s">
        <v>198</v>
      </c>
      <c r="D21" s="212" t="s">
        <v>64</v>
      </c>
      <c r="E21" s="212" t="s">
        <v>79</v>
      </c>
      <c r="F21" s="212" t="s">
        <v>81</v>
      </c>
      <c r="G21" s="220" t="s">
        <v>194</v>
      </c>
      <c r="H21" s="212" t="s">
        <v>66</v>
      </c>
      <c r="I21" s="213">
        <f>I22+I24+I25+I26+I27+I28</f>
        <v>1062.57</v>
      </c>
      <c r="J21" s="213">
        <f>J22+J24+J25+J26+J27+J28</f>
        <v>1062.57</v>
      </c>
      <c r="K21" s="197"/>
      <c r="L21" s="197"/>
      <c r="M21" s="178"/>
    </row>
    <row r="22" spans="2:13" ht="69.75" customHeight="1">
      <c r="B22" s="207">
        <f t="shared" si="0"/>
        <v>10</v>
      </c>
      <c r="C22" s="216" t="s">
        <v>211</v>
      </c>
      <c r="D22" s="212" t="s">
        <v>64</v>
      </c>
      <c r="E22" s="212" t="s">
        <v>79</v>
      </c>
      <c r="F22" s="212" t="s">
        <v>81</v>
      </c>
      <c r="G22" s="220" t="s">
        <v>195</v>
      </c>
      <c r="H22" s="212" t="s">
        <v>94</v>
      </c>
      <c r="I22" s="213">
        <v>655.7</v>
      </c>
      <c r="J22" s="213">
        <v>655.7</v>
      </c>
      <c r="K22" s="197"/>
      <c r="L22" s="197"/>
      <c r="M22" s="178"/>
    </row>
    <row r="23" spans="2:13" ht="48" customHeight="1" hidden="1">
      <c r="B23" s="207">
        <f t="shared" si="0"/>
        <v>11</v>
      </c>
      <c r="C23" s="216"/>
      <c r="D23" s="212"/>
      <c r="E23" s="212"/>
      <c r="F23" s="212"/>
      <c r="G23" s="220"/>
      <c r="H23" s="212"/>
      <c r="I23" s="213"/>
      <c r="J23" s="213"/>
      <c r="K23" s="197"/>
      <c r="L23" s="197"/>
      <c r="M23" s="178"/>
    </row>
    <row r="24" spans="2:13" ht="108.75" customHeight="1">
      <c r="B24" s="207">
        <f t="shared" si="0"/>
        <v>12</v>
      </c>
      <c r="C24" s="216" t="s">
        <v>210</v>
      </c>
      <c r="D24" s="212" t="s">
        <v>64</v>
      </c>
      <c r="E24" s="212" t="s">
        <v>79</v>
      </c>
      <c r="F24" s="212" t="s">
        <v>81</v>
      </c>
      <c r="G24" s="220" t="s">
        <v>195</v>
      </c>
      <c r="H24" s="212" t="s">
        <v>209</v>
      </c>
      <c r="I24" s="213">
        <v>198.02</v>
      </c>
      <c r="J24" s="213">
        <v>198.02</v>
      </c>
      <c r="K24" s="197"/>
      <c r="L24" s="197"/>
      <c r="M24" s="178"/>
    </row>
    <row r="25" spans="2:13" ht="147" customHeight="1">
      <c r="B25" s="207">
        <f t="shared" si="0"/>
        <v>13</v>
      </c>
      <c r="C25" s="216" t="s">
        <v>96</v>
      </c>
      <c r="D25" s="212" t="s">
        <v>64</v>
      </c>
      <c r="E25" s="212" t="s">
        <v>79</v>
      </c>
      <c r="F25" s="212" t="s">
        <v>81</v>
      </c>
      <c r="G25" s="220" t="s">
        <v>196</v>
      </c>
      <c r="H25" s="212" t="s">
        <v>97</v>
      </c>
      <c r="I25" s="213">
        <v>96</v>
      </c>
      <c r="J25" s="213">
        <v>96</v>
      </c>
      <c r="K25" s="197"/>
      <c r="L25" s="197"/>
      <c r="M25" s="178"/>
    </row>
    <row r="26" spans="2:13" ht="146.25" customHeight="1">
      <c r="B26" s="207">
        <f t="shared" si="0"/>
        <v>14</v>
      </c>
      <c r="C26" s="216" t="s">
        <v>1</v>
      </c>
      <c r="D26" s="212" t="s">
        <v>64</v>
      </c>
      <c r="E26" s="212" t="s">
        <v>79</v>
      </c>
      <c r="F26" s="212" t="s">
        <v>81</v>
      </c>
      <c r="G26" s="220" t="s">
        <v>196</v>
      </c>
      <c r="H26" s="212" t="s">
        <v>100</v>
      </c>
      <c r="I26" s="213">
        <v>106.85</v>
      </c>
      <c r="J26" s="213">
        <v>106.85</v>
      </c>
      <c r="K26" s="197"/>
      <c r="L26" s="197"/>
      <c r="M26" s="178"/>
    </row>
    <row r="27" spans="2:13" ht="109.5" customHeight="1">
      <c r="B27" s="207">
        <f t="shared" si="0"/>
        <v>15</v>
      </c>
      <c r="C27" s="216" t="s">
        <v>98</v>
      </c>
      <c r="D27" s="212" t="s">
        <v>64</v>
      </c>
      <c r="E27" s="212" t="s">
        <v>79</v>
      </c>
      <c r="F27" s="212" t="s">
        <v>81</v>
      </c>
      <c r="G27" s="220" t="s">
        <v>196</v>
      </c>
      <c r="H27" s="212">
        <v>851</v>
      </c>
      <c r="I27" s="213">
        <v>5</v>
      </c>
      <c r="J27" s="213">
        <v>5</v>
      </c>
      <c r="K27" s="197"/>
      <c r="L27" s="197"/>
      <c r="M27" s="178"/>
    </row>
    <row r="28" spans="2:13" ht="134.25" customHeight="1">
      <c r="B28" s="207">
        <f t="shared" si="0"/>
        <v>16</v>
      </c>
      <c r="C28" s="216" t="s">
        <v>99</v>
      </c>
      <c r="D28" s="212" t="s">
        <v>64</v>
      </c>
      <c r="E28" s="212" t="s">
        <v>79</v>
      </c>
      <c r="F28" s="212" t="s">
        <v>81</v>
      </c>
      <c r="G28" s="220" t="s">
        <v>196</v>
      </c>
      <c r="H28" s="212">
        <v>852</v>
      </c>
      <c r="I28" s="213">
        <v>1</v>
      </c>
      <c r="J28" s="213">
        <v>1</v>
      </c>
      <c r="K28" s="197"/>
      <c r="L28" s="197"/>
      <c r="M28" s="178"/>
    </row>
    <row r="29" spans="2:13" ht="62.25" customHeight="1">
      <c r="B29" s="207">
        <f t="shared" si="0"/>
        <v>17</v>
      </c>
      <c r="C29" s="217" t="s">
        <v>2</v>
      </c>
      <c r="D29" s="209" t="s">
        <v>64</v>
      </c>
      <c r="E29" s="209" t="s">
        <v>79</v>
      </c>
      <c r="F29" s="209" t="s">
        <v>91</v>
      </c>
      <c r="G29" s="209"/>
      <c r="H29" s="209"/>
      <c r="I29" s="210">
        <f aca="true" t="shared" si="1" ref="I29:J31">I30</f>
        <v>4</v>
      </c>
      <c r="J29" s="210">
        <f t="shared" si="1"/>
        <v>4</v>
      </c>
      <c r="K29" s="197"/>
      <c r="L29" s="197"/>
      <c r="M29" s="178"/>
    </row>
    <row r="30" spans="2:13" ht="73.5" customHeight="1">
      <c r="B30" s="207">
        <f t="shared" si="0"/>
        <v>18</v>
      </c>
      <c r="C30" s="211" t="s">
        <v>165</v>
      </c>
      <c r="D30" s="212" t="s">
        <v>64</v>
      </c>
      <c r="E30" s="212" t="s">
        <v>79</v>
      </c>
      <c r="F30" s="212" t="s">
        <v>91</v>
      </c>
      <c r="G30" s="212" t="s">
        <v>189</v>
      </c>
      <c r="H30" s="212"/>
      <c r="I30" s="213">
        <f t="shared" si="1"/>
        <v>4</v>
      </c>
      <c r="J30" s="213">
        <f t="shared" si="1"/>
        <v>4</v>
      </c>
      <c r="K30" s="197"/>
      <c r="L30" s="197"/>
      <c r="M30" s="178"/>
    </row>
    <row r="31" spans="2:13" ht="94.5" customHeight="1">
      <c r="B31" s="207">
        <f t="shared" si="0"/>
        <v>19</v>
      </c>
      <c r="C31" s="221" t="s">
        <v>3</v>
      </c>
      <c r="D31" s="212" t="s">
        <v>64</v>
      </c>
      <c r="E31" s="212" t="s">
        <v>79</v>
      </c>
      <c r="F31" s="212" t="s">
        <v>91</v>
      </c>
      <c r="G31" s="212" t="s">
        <v>197</v>
      </c>
      <c r="H31" s="212"/>
      <c r="I31" s="213">
        <f t="shared" si="1"/>
        <v>4</v>
      </c>
      <c r="J31" s="213">
        <f t="shared" si="1"/>
        <v>4</v>
      </c>
      <c r="K31" s="197"/>
      <c r="L31" s="197"/>
      <c r="M31" s="178"/>
    </row>
    <row r="32" spans="2:13" ht="101.25" customHeight="1">
      <c r="B32" s="207">
        <f t="shared" si="0"/>
        <v>20</v>
      </c>
      <c r="C32" s="216" t="s">
        <v>4</v>
      </c>
      <c r="D32" s="212" t="s">
        <v>64</v>
      </c>
      <c r="E32" s="212" t="s">
        <v>79</v>
      </c>
      <c r="F32" s="212" t="s">
        <v>91</v>
      </c>
      <c r="G32" s="212" t="s">
        <v>197</v>
      </c>
      <c r="H32" s="212" t="s">
        <v>5</v>
      </c>
      <c r="I32" s="213">
        <v>4</v>
      </c>
      <c r="J32" s="213">
        <v>4</v>
      </c>
      <c r="K32" s="197"/>
      <c r="L32" s="197"/>
      <c r="M32" s="178"/>
    </row>
    <row r="33" spans="2:13" ht="96.75" customHeight="1">
      <c r="B33" s="207">
        <f t="shared" si="0"/>
        <v>21</v>
      </c>
      <c r="C33" s="217" t="s">
        <v>213</v>
      </c>
      <c r="D33" s="209" t="s">
        <v>64</v>
      </c>
      <c r="E33" s="209" t="s">
        <v>80</v>
      </c>
      <c r="F33" s="209"/>
      <c r="G33" s="209"/>
      <c r="H33" s="209"/>
      <c r="I33" s="210">
        <f>I34</f>
        <v>47.4</v>
      </c>
      <c r="J33" s="210">
        <f>J34</f>
        <v>47.4</v>
      </c>
      <c r="K33" s="197"/>
      <c r="L33" s="197"/>
      <c r="M33" s="178"/>
    </row>
    <row r="34" spans="2:13" ht="117" customHeight="1">
      <c r="B34" s="207">
        <f t="shared" si="0"/>
        <v>22</v>
      </c>
      <c r="C34" s="222" t="s">
        <v>214</v>
      </c>
      <c r="D34" s="212" t="s">
        <v>64</v>
      </c>
      <c r="E34" s="212" t="s">
        <v>80</v>
      </c>
      <c r="F34" s="212" t="s">
        <v>82</v>
      </c>
      <c r="G34" s="212"/>
      <c r="H34" s="212"/>
      <c r="I34" s="213">
        <f>I35</f>
        <v>47.4</v>
      </c>
      <c r="J34" s="213">
        <f>J35</f>
        <v>47.4</v>
      </c>
      <c r="K34" s="197"/>
      <c r="L34" s="197"/>
      <c r="M34" s="178"/>
    </row>
    <row r="35" spans="2:13" ht="239.25" customHeight="1">
      <c r="B35" s="207">
        <f t="shared" si="0"/>
        <v>23</v>
      </c>
      <c r="C35" s="218" t="s">
        <v>206</v>
      </c>
      <c r="D35" s="212" t="s">
        <v>64</v>
      </c>
      <c r="E35" s="212" t="s">
        <v>80</v>
      </c>
      <c r="F35" s="212" t="s">
        <v>82</v>
      </c>
      <c r="G35" s="212" t="s">
        <v>184</v>
      </c>
      <c r="H35" s="212"/>
      <c r="I35" s="213">
        <f>I37</f>
        <v>47.4</v>
      </c>
      <c r="J35" s="213">
        <f>J37</f>
        <v>47.4</v>
      </c>
      <c r="K35" s="197"/>
      <c r="L35" s="197"/>
      <c r="M35" s="178"/>
    </row>
    <row r="36" spans="2:13" ht="218.25" customHeight="1">
      <c r="B36" s="207">
        <f t="shared" si="0"/>
        <v>24</v>
      </c>
      <c r="C36" s="217" t="s">
        <v>296</v>
      </c>
      <c r="D36" s="212" t="s">
        <v>64</v>
      </c>
      <c r="E36" s="212" t="s">
        <v>80</v>
      </c>
      <c r="F36" s="212" t="s">
        <v>82</v>
      </c>
      <c r="G36" s="212" t="s">
        <v>191</v>
      </c>
      <c r="H36" s="212" t="s">
        <v>66</v>
      </c>
      <c r="I36" s="213">
        <f>I38</f>
        <v>36</v>
      </c>
      <c r="J36" s="213">
        <f>J37</f>
        <v>47.4</v>
      </c>
      <c r="K36" s="197"/>
      <c r="L36" s="197"/>
      <c r="M36" s="178"/>
    </row>
    <row r="37" spans="2:13" ht="345" customHeight="1">
      <c r="B37" s="207">
        <f t="shared" si="0"/>
        <v>25</v>
      </c>
      <c r="C37" s="216" t="s">
        <v>297</v>
      </c>
      <c r="D37" s="212" t="s">
        <v>64</v>
      </c>
      <c r="E37" s="212" t="s">
        <v>80</v>
      </c>
      <c r="F37" s="212" t="s">
        <v>82</v>
      </c>
      <c r="G37" s="212" t="s">
        <v>212</v>
      </c>
      <c r="H37" s="212" t="s">
        <v>66</v>
      </c>
      <c r="I37" s="213">
        <f>I38+I39+I40</f>
        <v>47.4</v>
      </c>
      <c r="J37" s="213">
        <f>J38+J39+J40</f>
        <v>47.4</v>
      </c>
      <c r="K37" s="197"/>
      <c r="L37" s="197"/>
      <c r="M37" s="178"/>
    </row>
    <row r="38" spans="2:13" ht="144" customHeight="1">
      <c r="B38" s="207">
        <f t="shared" si="0"/>
        <v>26</v>
      </c>
      <c r="C38" s="216" t="s">
        <v>211</v>
      </c>
      <c r="D38" s="212" t="s">
        <v>64</v>
      </c>
      <c r="E38" s="212" t="s">
        <v>80</v>
      </c>
      <c r="F38" s="212" t="s">
        <v>82</v>
      </c>
      <c r="G38" s="212" t="s">
        <v>212</v>
      </c>
      <c r="H38" s="212" t="s">
        <v>94</v>
      </c>
      <c r="I38" s="213">
        <v>36</v>
      </c>
      <c r="J38" s="213">
        <v>36</v>
      </c>
      <c r="K38" s="197"/>
      <c r="L38" s="197"/>
      <c r="M38" s="178"/>
    </row>
    <row r="39" spans="2:13" ht="80.25" customHeight="1">
      <c r="B39" s="207">
        <f t="shared" si="0"/>
        <v>27</v>
      </c>
      <c r="C39" s="216" t="s">
        <v>210</v>
      </c>
      <c r="D39" s="212" t="s">
        <v>64</v>
      </c>
      <c r="E39" s="212" t="s">
        <v>80</v>
      </c>
      <c r="F39" s="212" t="s">
        <v>82</v>
      </c>
      <c r="G39" s="212" t="s">
        <v>212</v>
      </c>
      <c r="H39" s="212" t="s">
        <v>209</v>
      </c>
      <c r="I39" s="213">
        <v>10.87</v>
      </c>
      <c r="J39" s="213">
        <v>10.87</v>
      </c>
      <c r="K39" s="197"/>
      <c r="L39" s="197"/>
      <c r="M39" s="178"/>
    </row>
    <row r="40" spans="2:13" ht="194.25" customHeight="1">
      <c r="B40" s="207">
        <f t="shared" si="0"/>
        <v>28</v>
      </c>
      <c r="C40" s="216" t="s">
        <v>1</v>
      </c>
      <c r="D40" s="212" t="s">
        <v>64</v>
      </c>
      <c r="E40" s="212" t="s">
        <v>80</v>
      </c>
      <c r="F40" s="212" t="s">
        <v>82</v>
      </c>
      <c r="G40" s="212" t="s">
        <v>212</v>
      </c>
      <c r="H40" s="212" t="s">
        <v>100</v>
      </c>
      <c r="I40" s="213">
        <v>0.53</v>
      </c>
      <c r="J40" s="213">
        <v>0.53</v>
      </c>
      <c r="K40" s="197"/>
      <c r="L40" s="197"/>
      <c r="M40" s="178"/>
    </row>
    <row r="41" spans="2:13" ht="78" customHeight="1" hidden="1">
      <c r="B41" s="207">
        <f t="shared" si="0"/>
        <v>29</v>
      </c>
      <c r="C41" s="223" t="s">
        <v>84</v>
      </c>
      <c r="D41" s="209" t="s">
        <v>64</v>
      </c>
      <c r="E41" s="209" t="s">
        <v>81</v>
      </c>
      <c r="F41" s="212"/>
      <c r="G41" s="212"/>
      <c r="H41" s="212"/>
      <c r="I41" s="210"/>
      <c r="J41" s="210"/>
      <c r="K41" s="197"/>
      <c r="L41" s="197"/>
      <c r="M41" s="178"/>
    </row>
    <row r="42" spans="2:13" ht="89.25" customHeight="1" hidden="1">
      <c r="B42" s="207">
        <f t="shared" si="0"/>
        <v>30</v>
      </c>
      <c r="C42" s="216" t="s">
        <v>183</v>
      </c>
      <c r="D42" s="212" t="s">
        <v>64</v>
      </c>
      <c r="E42" s="212" t="s">
        <v>81</v>
      </c>
      <c r="F42" s="212" t="s">
        <v>85</v>
      </c>
      <c r="G42" s="212"/>
      <c r="H42" s="212"/>
      <c r="I42" s="213"/>
      <c r="J42" s="213"/>
      <c r="K42" s="197"/>
      <c r="L42" s="197"/>
      <c r="M42" s="178"/>
    </row>
    <row r="43" spans="2:13" ht="182.25" customHeight="1" hidden="1">
      <c r="B43" s="207">
        <f t="shared" si="0"/>
        <v>31</v>
      </c>
      <c r="C43" s="218" t="s">
        <v>205</v>
      </c>
      <c r="D43" s="212" t="s">
        <v>64</v>
      </c>
      <c r="E43" s="212" t="s">
        <v>81</v>
      </c>
      <c r="F43" s="212" t="s">
        <v>85</v>
      </c>
      <c r="G43" s="212" t="s">
        <v>184</v>
      </c>
      <c r="H43" s="212"/>
      <c r="I43" s="213"/>
      <c r="J43" s="213"/>
      <c r="K43" s="197"/>
      <c r="L43" s="197"/>
      <c r="M43" s="178"/>
    </row>
    <row r="44" spans="2:13" ht="246" customHeight="1" hidden="1">
      <c r="B44" s="207">
        <f t="shared" si="0"/>
        <v>32</v>
      </c>
      <c r="C44" s="224" t="s">
        <v>200</v>
      </c>
      <c r="D44" s="212" t="s">
        <v>64</v>
      </c>
      <c r="E44" s="212" t="s">
        <v>81</v>
      </c>
      <c r="F44" s="212" t="s">
        <v>85</v>
      </c>
      <c r="G44" s="225" t="s">
        <v>190</v>
      </c>
      <c r="H44" s="212"/>
      <c r="I44" s="213"/>
      <c r="J44" s="213"/>
      <c r="K44" s="197"/>
      <c r="L44" s="197"/>
      <c r="M44" s="178"/>
    </row>
    <row r="45" spans="2:13" ht="348.75" customHeight="1" hidden="1">
      <c r="B45" s="207">
        <f t="shared" si="0"/>
        <v>33</v>
      </c>
      <c r="C45" s="224" t="s">
        <v>199</v>
      </c>
      <c r="D45" s="212" t="s">
        <v>64</v>
      </c>
      <c r="E45" s="212" t="s">
        <v>81</v>
      </c>
      <c r="F45" s="212" t="s">
        <v>85</v>
      </c>
      <c r="G45" s="225" t="s">
        <v>191</v>
      </c>
      <c r="H45" s="212" t="s">
        <v>66</v>
      </c>
      <c r="I45" s="213"/>
      <c r="J45" s="213"/>
      <c r="K45" s="197"/>
      <c r="L45" s="197"/>
      <c r="M45" s="178"/>
    </row>
    <row r="46" spans="2:13" ht="66.75" customHeight="1" hidden="1">
      <c r="B46" s="207">
        <f t="shared" si="0"/>
        <v>34</v>
      </c>
      <c r="C46" s="216" t="s">
        <v>211</v>
      </c>
      <c r="D46" s="212" t="s">
        <v>64</v>
      </c>
      <c r="E46" s="212" t="s">
        <v>81</v>
      </c>
      <c r="F46" s="212" t="s">
        <v>85</v>
      </c>
      <c r="G46" s="225" t="s">
        <v>191</v>
      </c>
      <c r="H46" s="212" t="s">
        <v>94</v>
      </c>
      <c r="I46" s="213"/>
      <c r="J46" s="213"/>
      <c r="K46" s="197"/>
      <c r="L46" s="197"/>
      <c r="M46" s="178"/>
    </row>
    <row r="47" spans="2:13" ht="60.75" customHeight="1" hidden="1">
      <c r="B47" s="207">
        <f t="shared" si="0"/>
        <v>35</v>
      </c>
      <c r="C47" s="216" t="s">
        <v>210</v>
      </c>
      <c r="D47" s="212" t="s">
        <v>64</v>
      </c>
      <c r="E47" s="212" t="s">
        <v>81</v>
      </c>
      <c r="F47" s="212" t="s">
        <v>85</v>
      </c>
      <c r="G47" s="225" t="s">
        <v>191</v>
      </c>
      <c r="H47" s="212" t="s">
        <v>209</v>
      </c>
      <c r="I47" s="213"/>
      <c r="J47" s="213"/>
      <c r="K47" s="197"/>
      <c r="L47" s="197"/>
      <c r="M47" s="178"/>
    </row>
    <row r="48" spans="2:13" ht="64.5">
      <c r="B48" s="207">
        <f t="shared" si="0"/>
        <v>36</v>
      </c>
      <c r="C48" s="217" t="s">
        <v>6</v>
      </c>
      <c r="D48" s="209" t="s">
        <v>64</v>
      </c>
      <c r="E48" s="226" t="s">
        <v>7</v>
      </c>
      <c r="F48" s="226"/>
      <c r="G48" s="226"/>
      <c r="H48" s="226"/>
      <c r="I48" s="227">
        <f aca="true" t="shared" si="2" ref="I48:J51">I49</f>
        <v>137.4</v>
      </c>
      <c r="J48" s="227">
        <f t="shared" si="2"/>
        <v>137.4</v>
      </c>
      <c r="K48" s="197"/>
      <c r="L48" s="197"/>
      <c r="M48" s="178"/>
    </row>
    <row r="49" spans="2:13" ht="115.5" customHeight="1">
      <c r="B49" s="207">
        <f t="shared" si="0"/>
        <v>37</v>
      </c>
      <c r="C49" s="216" t="s">
        <v>8</v>
      </c>
      <c r="D49" s="212" t="s">
        <v>64</v>
      </c>
      <c r="E49" s="225" t="s">
        <v>7</v>
      </c>
      <c r="F49" s="225" t="s">
        <v>7</v>
      </c>
      <c r="G49" s="225"/>
      <c r="H49" s="225"/>
      <c r="I49" s="228">
        <f t="shared" si="2"/>
        <v>137.4</v>
      </c>
      <c r="J49" s="228">
        <f t="shared" si="2"/>
        <v>137.4</v>
      </c>
      <c r="K49" s="197"/>
      <c r="L49" s="197"/>
      <c r="M49" s="178"/>
    </row>
    <row r="50" spans="2:13" ht="169.5" customHeight="1">
      <c r="B50" s="207">
        <f t="shared" si="0"/>
        <v>38</v>
      </c>
      <c r="C50" s="218" t="s">
        <v>205</v>
      </c>
      <c r="D50" s="212" t="s">
        <v>64</v>
      </c>
      <c r="E50" s="212" t="s">
        <v>7</v>
      </c>
      <c r="F50" s="212" t="s">
        <v>7</v>
      </c>
      <c r="G50" s="212" t="s">
        <v>184</v>
      </c>
      <c r="H50" s="225"/>
      <c r="I50" s="213">
        <f t="shared" si="2"/>
        <v>137.4</v>
      </c>
      <c r="J50" s="213">
        <f t="shared" si="2"/>
        <v>137.4</v>
      </c>
      <c r="K50" s="197"/>
      <c r="L50" s="197"/>
      <c r="M50" s="178"/>
    </row>
    <row r="51" spans="2:13" ht="169.5" customHeight="1">
      <c r="B51" s="207">
        <f t="shared" si="0"/>
        <v>39</v>
      </c>
      <c r="C51" s="218" t="s">
        <v>204</v>
      </c>
      <c r="D51" s="212" t="s">
        <v>64</v>
      </c>
      <c r="E51" s="225" t="s">
        <v>7</v>
      </c>
      <c r="F51" s="225" t="s">
        <v>7</v>
      </c>
      <c r="G51" s="212" t="s">
        <v>185</v>
      </c>
      <c r="H51" s="225" t="s">
        <v>66</v>
      </c>
      <c r="I51" s="213">
        <f t="shared" si="2"/>
        <v>137.4</v>
      </c>
      <c r="J51" s="213">
        <f t="shared" si="2"/>
        <v>137.4</v>
      </c>
      <c r="K51" s="197"/>
      <c r="L51" s="197"/>
      <c r="M51" s="178"/>
    </row>
    <row r="52" spans="2:13" ht="303" customHeight="1">
      <c r="B52" s="207">
        <f t="shared" si="0"/>
        <v>40</v>
      </c>
      <c r="C52" s="216" t="s">
        <v>201</v>
      </c>
      <c r="D52" s="212" t="s">
        <v>64</v>
      </c>
      <c r="E52" s="225" t="s">
        <v>7</v>
      </c>
      <c r="F52" s="225" t="s">
        <v>7</v>
      </c>
      <c r="G52" s="212" t="s">
        <v>187</v>
      </c>
      <c r="H52" s="225" t="s">
        <v>66</v>
      </c>
      <c r="I52" s="213">
        <f>I53+I54+I55</f>
        <v>137.4</v>
      </c>
      <c r="J52" s="213">
        <f>J53+J54+J55</f>
        <v>137.4</v>
      </c>
      <c r="K52" s="197"/>
      <c r="L52" s="197"/>
      <c r="M52" s="178"/>
    </row>
    <row r="53" spans="2:13" ht="134.25" customHeight="1">
      <c r="B53" s="207">
        <f t="shared" si="0"/>
        <v>41</v>
      </c>
      <c r="C53" s="216" t="s">
        <v>211</v>
      </c>
      <c r="D53" s="212" t="s">
        <v>64</v>
      </c>
      <c r="E53" s="225" t="s">
        <v>7</v>
      </c>
      <c r="F53" s="225" t="s">
        <v>7</v>
      </c>
      <c r="G53" s="212" t="s">
        <v>187</v>
      </c>
      <c r="H53" s="225" t="s">
        <v>94</v>
      </c>
      <c r="I53" s="213">
        <v>104</v>
      </c>
      <c r="J53" s="213">
        <v>104</v>
      </c>
      <c r="K53" s="197"/>
      <c r="L53" s="197"/>
      <c r="M53" s="178"/>
    </row>
    <row r="54" spans="2:13" ht="129.75" customHeight="1">
      <c r="B54" s="207">
        <f t="shared" si="0"/>
        <v>42</v>
      </c>
      <c r="C54" s="216" t="s">
        <v>210</v>
      </c>
      <c r="D54" s="212" t="s">
        <v>64</v>
      </c>
      <c r="E54" s="225" t="s">
        <v>7</v>
      </c>
      <c r="F54" s="225" t="s">
        <v>7</v>
      </c>
      <c r="G54" s="212" t="s">
        <v>187</v>
      </c>
      <c r="H54" s="225" t="s">
        <v>209</v>
      </c>
      <c r="I54" s="213">
        <v>31.4</v>
      </c>
      <c r="J54" s="213">
        <v>31.4</v>
      </c>
      <c r="K54" s="197"/>
      <c r="L54" s="197"/>
      <c r="M54" s="178"/>
    </row>
    <row r="55" spans="2:13" ht="179.25" customHeight="1">
      <c r="B55" s="207">
        <f t="shared" si="0"/>
        <v>43</v>
      </c>
      <c r="C55" s="230" t="s">
        <v>1</v>
      </c>
      <c r="D55" s="212" t="s">
        <v>64</v>
      </c>
      <c r="E55" s="225" t="s">
        <v>7</v>
      </c>
      <c r="F55" s="225" t="s">
        <v>7</v>
      </c>
      <c r="G55" s="212" t="s">
        <v>187</v>
      </c>
      <c r="H55" s="225" t="s">
        <v>100</v>
      </c>
      <c r="I55" s="213">
        <v>2</v>
      </c>
      <c r="J55" s="213">
        <v>2</v>
      </c>
      <c r="K55" s="197"/>
      <c r="L55" s="197"/>
      <c r="M55" s="178"/>
    </row>
    <row r="56" spans="2:13" ht="73.5" customHeight="1">
      <c r="B56" s="207">
        <f t="shared" si="0"/>
        <v>44</v>
      </c>
      <c r="C56" s="208" t="s">
        <v>102</v>
      </c>
      <c r="D56" s="209" t="s">
        <v>64</v>
      </c>
      <c r="E56" s="209" t="s">
        <v>88</v>
      </c>
      <c r="F56" s="209"/>
      <c r="G56" s="209"/>
      <c r="H56" s="209"/>
      <c r="I56" s="210">
        <f aca="true" t="shared" si="3" ref="I56:J59">I57</f>
        <v>183.04</v>
      </c>
      <c r="J56" s="210">
        <f t="shared" si="3"/>
        <v>125.81</v>
      </c>
      <c r="K56" s="197"/>
      <c r="L56" s="197"/>
      <c r="M56" s="178"/>
    </row>
    <row r="57" spans="2:13" ht="100.5" customHeight="1">
      <c r="B57" s="207">
        <f t="shared" si="0"/>
        <v>45</v>
      </c>
      <c r="C57" s="211" t="s">
        <v>36</v>
      </c>
      <c r="D57" s="212" t="s">
        <v>64</v>
      </c>
      <c r="E57" s="212" t="s">
        <v>88</v>
      </c>
      <c r="F57" s="212" t="s">
        <v>79</v>
      </c>
      <c r="G57" s="212"/>
      <c r="H57" s="212"/>
      <c r="I57" s="213">
        <f t="shared" si="3"/>
        <v>183.04</v>
      </c>
      <c r="J57" s="213">
        <f t="shared" si="3"/>
        <v>125.81</v>
      </c>
      <c r="K57" s="197"/>
      <c r="L57" s="197"/>
      <c r="M57" s="178"/>
    </row>
    <row r="58" spans="2:13" ht="229.5" customHeight="1">
      <c r="B58" s="207">
        <f t="shared" si="0"/>
        <v>46</v>
      </c>
      <c r="C58" s="218" t="s">
        <v>205</v>
      </c>
      <c r="D58" s="212" t="s">
        <v>64</v>
      </c>
      <c r="E58" s="212" t="s">
        <v>88</v>
      </c>
      <c r="F58" s="212" t="s">
        <v>79</v>
      </c>
      <c r="G58" s="212" t="s">
        <v>184</v>
      </c>
      <c r="H58" s="212"/>
      <c r="I58" s="213">
        <f t="shared" si="3"/>
        <v>183.04</v>
      </c>
      <c r="J58" s="213">
        <f t="shared" si="3"/>
        <v>125.81</v>
      </c>
      <c r="K58" s="197"/>
      <c r="L58" s="197"/>
      <c r="M58" s="178"/>
    </row>
    <row r="59" spans="2:13" ht="166.5" customHeight="1">
      <c r="B59" s="207">
        <f t="shared" si="0"/>
        <v>47</v>
      </c>
      <c r="C59" s="218" t="s">
        <v>204</v>
      </c>
      <c r="D59" s="212" t="s">
        <v>64</v>
      </c>
      <c r="E59" s="212" t="s">
        <v>88</v>
      </c>
      <c r="F59" s="212" t="s">
        <v>79</v>
      </c>
      <c r="G59" s="212" t="s">
        <v>185</v>
      </c>
      <c r="H59" s="212"/>
      <c r="I59" s="213">
        <f t="shared" si="3"/>
        <v>183.04</v>
      </c>
      <c r="J59" s="213">
        <f t="shared" si="3"/>
        <v>125.81</v>
      </c>
      <c r="K59" s="197"/>
      <c r="L59" s="197"/>
      <c r="M59" s="178"/>
    </row>
    <row r="60" spans="2:13" ht="277.5" customHeight="1">
      <c r="B60" s="207">
        <f t="shared" si="0"/>
        <v>48</v>
      </c>
      <c r="C60" s="211" t="s">
        <v>203</v>
      </c>
      <c r="D60" s="212" t="s">
        <v>64</v>
      </c>
      <c r="E60" s="212" t="s">
        <v>88</v>
      </c>
      <c r="F60" s="212" t="s">
        <v>79</v>
      </c>
      <c r="G60" s="212" t="s">
        <v>188</v>
      </c>
      <c r="H60" s="212" t="s">
        <v>66</v>
      </c>
      <c r="I60" s="213">
        <f>I61+I62+I63+I64</f>
        <v>183.04</v>
      </c>
      <c r="J60" s="213">
        <f>J61+J62+J63+J64</f>
        <v>125.81</v>
      </c>
      <c r="K60" s="197"/>
      <c r="L60" s="197"/>
      <c r="M60" s="178"/>
    </row>
    <row r="61" spans="2:13" ht="166.5" customHeight="1">
      <c r="B61" s="207">
        <f t="shared" si="0"/>
        <v>49</v>
      </c>
      <c r="C61" s="216" t="s">
        <v>207</v>
      </c>
      <c r="D61" s="212" t="s">
        <v>64</v>
      </c>
      <c r="E61" s="212" t="s">
        <v>88</v>
      </c>
      <c r="F61" s="212" t="s">
        <v>79</v>
      </c>
      <c r="G61" s="212" t="s">
        <v>188</v>
      </c>
      <c r="H61" s="212" t="s">
        <v>100</v>
      </c>
      <c r="I61" s="213">
        <v>133.04</v>
      </c>
      <c r="J61" s="213">
        <v>75.81</v>
      </c>
      <c r="K61" s="197"/>
      <c r="L61" s="197"/>
      <c r="M61" s="178"/>
    </row>
    <row r="62" spans="2:13" ht="128.25" customHeight="1">
      <c r="B62" s="207">
        <f t="shared" si="0"/>
        <v>50</v>
      </c>
      <c r="C62" s="216" t="s">
        <v>171</v>
      </c>
      <c r="D62" s="212" t="s">
        <v>64</v>
      </c>
      <c r="E62" s="212" t="s">
        <v>88</v>
      </c>
      <c r="F62" s="212" t="s">
        <v>79</v>
      </c>
      <c r="G62" s="212" t="s">
        <v>188</v>
      </c>
      <c r="H62" s="212" t="s">
        <v>208</v>
      </c>
      <c r="I62" s="213">
        <v>10</v>
      </c>
      <c r="J62" s="213">
        <v>10</v>
      </c>
      <c r="K62" s="197"/>
      <c r="L62" s="197"/>
      <c r="M62" s="178"/>
    </row>
    <row r="63" spans="2:13" ht="134.25" customHeight="1">
      <c r="B63" s="207">
        <f t="shared" si="0"/>
        <v>51</v>
      </c>
      <c r="C63" s="216" t="s">
        <v>98</v>
      </c>
      <c r="D63" s="212" t="s">
        <v>64</v>
      </c>
      <c r="E63" s="212" t="s">
        <v>88</v>
      </c>
      <c r="F63" s="212" t="s">
        <v>79</v>
      </c>
      <c r="G63" s="212" t="s">
        <v>188</v>
      </c>
      <c r="H63" s="212" t="s">
        <v>101</v>
      </c>
      <c r="I63" s="213">
        <v>28</v>
      </c>
      <c r="J63" s="213">
        <v>28</v>
      </c>
      <c r="K63" s="197"/>
      <c r="L63" s="197"/>
      <c r="M63" s="178"/>
    </row>
    <row r="64" spans="2:13" ht="139.5" customHeight="1">
      <c r="B64" s="207">
        <f t="shared" si="0"/>
        <v>52</v>
      </c>
      <c r="C64" s="216" t="s">
        <v>99</v>
      </c>
      <c r="D64" s="212" t="s">
        <v>64</v>
      </c>
      <c r="E64" s="212" t="s">
        <v>88</v>
      </c>
      <c r="F64" s="212" t="s">
        <v>79</v>
      </c>
      <c r="G64" s="212" t="s">
        <v>188</v>
      </c>
      <c r="H64" s="212" t="s">
        <v>9</v>
      </c>
      <c r="I64" s="213">
        <v>12</v>
      </c>
      <c r="J64" s="213">
        <v>12</v>
      </c>
      <c r="K64" s="197"/>
      <c r="L64" s="197"/>
      <c r="M64" s="178"/>
    </row>
    <row r="65" spans="2:13" ht="90.75" customHeight="1">
      <c r="B65" s="207">
        <f t="shared" si="0"/>
        <v>53</v>
      </c>
      <c r="C65" s="217" t="s">
        <v>167</v>
      </c>
      <c r="D65" s="209" t="s">
        <v>64</v>
      </c>
      <c r="E65" s="226" t="s">
        <v>91</v>
      </c>
      <c r="F65" s="226"/>
      <c r="G65" s="226"/>
      <c r="H65" s="226"/>
      <c r="I65" s="210">
        <f aca="true" t="shared" si="4" ref="I65:J68">I66</f>
        <v>578.1</v>
      </c>
      <c r="J65" s="210">
        <f t="shared" si="4"/>
        <v>578.1</v>
      </c>
      <c r="K65" s="197"/>
      <c r="L65" s="197"/>
      <c r="M65" s="178"/>
    </row>
    <row r="66" spans="2:13" ht="160.5" customHeight="1">
      <c r="B66" s="207">
        <f t="shared" si="0"/>
        <v>54</v>
      </c>
      <c r="C66" s="214" t="s">
        <v>54</v>
      </c>
      <c r="D66" s="212" t="s">
        <v>64</v>
      </c>
      <c r="E66" s="212" t="s">
        <v>91</v>
      </c>
      <c r="F66" s="212" t="s">
        <v>86</v>
      </c>
      <c r="G66" s="212"/>
      <c r="H66" s="212"/>
      <c r="I66" s="213">
        <f t="shared" si="4"/>
        <v>578.1</v>
      </c>
      <c r="J66" s="213">
        <f t="shared" si="4"/>
        <v>578.1</v>
      </c>
      <c r="K66" s="197"/>
      <c r="L66" s="197"/>
      <c r="M66" s="178"/>
    </row>
    <row r="67" spans="2:13" ht="216.75" customHeight="1">
      <c r="B67" s="207">
        <f t="shared" si="0"/>
        <v>55</v>
      </c>
      <c r="C67" s="218" t="s">
        <v>205</v>
      </c>
      <c r="D67" s="212" t="s">
        <v>64</v>
      </c>
      <c r="E67" s="212" t="s">
        <v>91</v>
      </c>
      <c r="F67" s="212" t="s">
        <v>86</v>
      </c>
      <c r="G67" s="212" t="s">
        <v>184</v>
      </c>
      <c r="H67" s="212"/>
      <c r="I67" s="213">
        <f t="shared" si="4"/>
        <v>578.1</v>
      </c>
      <c r="J67" s="213">
        <f t="shared" si="4"/>
        <v>578.1</v>
      </c>
      <c r="K67" s="197"/>
      <c r="L67" s="197"/>
      <c r="M67" s="178"/>
    </row>
    <row r="68" spans="2:13" ht="177.75" customHeight="1">
      <c r="B68" s="207">
        <f t="shared" si="0"/>
        <v>56</v>
      </c>
      <c r="C68" s="218" t="s">
        <v>204</v>
      </c>
      <c r="D68" s="212" t="s">
        <v>64</v>
      </c>
      <c r="E68" s="212" t="s">
        <v>91</v>
      </c>
      <c r="F68" s="212" t="s">
        <v>86</v>
      </c>
      <c r="G68" s="212" t="s">
        <v>185</v>
      </c>
      <c r="H68" s="212"/>
      <c r="I68" s="213">
        <f t="shared" si="4"/>
        <v>578.1</v>
      </c>
      <c r="J68" s="213">
        <f t="shared" si="4"/>
        <v>578.1</v>
      </c>
      <c r="K68" s="197"/>
      <c r="L68" s="197"/>
      <c r="M68" s="178"/>
    </row>
    <row r="69" spans="2:13" ht="324.75" customHeight="1">
      <c r="B69" s="207">
        <f t="shared" si="0"/>
        <v>57</v>
      </c>
      <c r="C69" s="211" t="s">
        <v>202</v>
      </c>
      <c r="D69" s="212" t="s">
        <v>64</v>
      </c>
      <c r="E69" s="212" t="s">
        <v>91</v>
      </c>
      <c r="F69" s="212" t="s">
        <v>86</v>
      </c>
      <c r="G69" s="212" t="s">
        <v>186</v>
      </c>
      <c r="H69" s="212" t="s">
        <v>66</v>
      </c>
      <c r="I69" s="213">
        <f>I70+I71</f>
        <v>578.1</v>
      </c>
      <c r="J69" s="213">
        <f>J70+J71</f>
        <v>578.1</v>
      </c>
      <c r="K69" s="197"/>
      <c r="L69" s="197"/>
      <c r="M69" s="178"/>
    </row>
    <row r="70" spans="2:13" ht="175.5" customHeight="1">
      <c r="B70" s="207">
        <f t="shared" si="0"/>
        <v>58</v>
      </c>
      <c r="C70" s="229" t="s">
        <v>211</v>
      </c>
      <c r="D70" s="212" t="s">
        <v>64</v>
      </c>
      <c r="E70" s="212" t="s">
        <v>91</v>
      </c>
      <c r="F70" s="212" t="s">
        <v>86</v>
      </c>
      <c r="G70" s="212" t="s">
        <v>186</v>
      </c>
      <c r="H70" s="212" t="s">
        <v>94</v>
      </c>
      <c r="I70" s="213">
        <v>444</v>
      </c>
      <c r="J70" s="213">
        <v>444</v>
      </c>
      <c r="K70" s="197"/>
      <c r="L70" s="197"/>
      <c r="M70" s="178"/>
    </row>
    <row r="71" spans="2:13" ht="157.5" customHeight="1">
      <c r="B71" s="207">
        <f t="shared" si="0"/>
        <v>59</v>
      </c>
      <c r="C71" s="229" t="s">
        <v>210</v>
      </c>
      <c r="D71" s="212" t="s">
        <v>64</v>
      </c>
      <c r="E71" s="212" t="s">
        <v>91</v>
      </c>
      <c r="F71" s="212" t="s">
        <v>86</v>
      </c>
      <c r="G71" s="212" t="s">
        <v>186</v>
      </c>
      <c r="H71" s="212" t="s">
        <v>209</v>
      </c>
      <c r="I71" s="213">
        <v>134.1</v>
      </c>
      <c r="J71" s="213">
        <v>134.1</v>
      </c>
      <c r="K71" s="197"/>
      <c r="L71" s="197"/>
      <c r="M71" s="178"/>
    </row>
    <row r="72" spans="2:13" ht="114.75" customHeight="1">
      <c r="B72" s="207">
        <f t="shared" si="0"/>
        <v>60</v>
      </c>
      <c r="C72" s="233" t="s">
        <v>92</v>
      </c>
      <c r="D72" s="234" t="s">
        <v>64</v>
      </c>
      <c r="E72" s="234" t="s">
        <v>260</v>
      </c>
      <c r="F72" s="234" t="s">
        <v>260</v>
      </c>
      <c r="G72" s="234" t="s">
        <v>261</v>
      </c>
      <c r="H72" s="234" t="s">
        <v>262</v>
      </c>
      <c r="I72" s="235">
        <v>62.46</v>
      </c>
      <c r="J72" s="210">
        <v>125.19</v>
      </c>
      <c r="K72" s="197"/>
      <c r="L72" s="236"/>
      <c r="M72" s="178"/>
    </row>
    <row r="73" spans="2:13" ht="119.25" customHeight="1">
      <c r="B73" s="302" t="s">
        <v>35</v>
      </c>
      <c r="C73" s="302"/>
      <c r="D73" s="302"/>
      <c r="E73" s="302"/>
      <c r="F73" s="302"/>
      <c r="G73" s="302"/>
      <c r="H73" s="235"/>
      <c r="I73" s="235">
        <f>I13+I33+I41+I48+I56+I65+I72</f>
        <v>2498.4</v>
      </c>
      <c r="J73" s="235">
        <f>J13+J33+J41+J48+J56+J65+J72</f>
        <v>2503.9</v>
      </c>
      <c r="K73" s="197"/>
      <c r="L73" s="197"/>
      <c r="M73" s="178"/>
    </row>
    <row r="74" spans="2:13" ht="64.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78"/>
    </row>
    <row r="75" spans="2:13" ht="45.7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</row>
    <row r="76" spans="2:13" ht="45.7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</row>
    <row r="77" spans="2:11" ht="34.5">
      <c r="B77" s="125"/>
      <c r="C77" s="125"/>
      <c r="D77" s="125"/>
      <c r="E77" s="125"/>
      <c r="F77" s="125"/>
      <c r="G77" s="125"/>
      <c r="H77" s="125"/>
      <c r="I77" s="125"/>
      <c r="J77" s="125"/>
      <c r="K77" s="125"/>
    </row>
  </sheetData>
  <sheetProtection/>
  <mergeCells count="4">
    <mergeCell ref="B9:J9"/>
    <mergeCell ref="H10:J10"/>
    <mergeCell ref="B73:G73"/>
    <mergeCell ref="H4:K6"/>
  </mergeCells>
  <printOptions/>
  <pageMargins left="0.7" right="0.7" top="0.75" bottom="0.75" header="0.3" footer="0.3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13"/>
  <sheetViews>
    <sheetView view="pageBreakPreview" zoomScale="89" zoomScaleSheetLayoutView="89" zoomScalePageLayoutView="0" workbookViewId="0" topLeftCell="B1">
      <selection activeCell="D2" sqref="D2:F2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108.00390625" style="0" customWidth="1"/>
  </cols>
  <sheetData>
    <row r="1" spans="4:6" ht="42" customHeight="1">
      <c r="D1" s="271"/>
      <c r="E1" s="272"/>
      <c r="F1" s="272"/>
    </row>
    <row r="2" spans="2:11" ht="148.5" customHeight="1">
      <c r="B2" s="64"/>
      <c r="C2" s="64"/>
      <c r="D2" s="269" t="s">
        <v>275</v>
      </c>
      <c r="E2" s="270"/>
      <c r="F2" s="270"/>
      <c r="G2" s="56"/>
      <c r="H2" s="1"/>
      <c r="I2" s="1"/>
      <c r="J2" s="1"/>
      <c r="K2" s="1"/>
    </row>
    <row r="3" spans="2:7" ht="26.25">
      <c r="B3" s="64"/>
      <c r="C3" s="64"/>
      <c r="D3" s="64"/>
      <c r="E3" s="48"/>
      <c r="F3" s="48"/>
      <c r="G3" s="48"/>
    </row>
    <row r="4" spans="2:7" ht="90.75" customHeight="1">
      <c r="B4" s="265" t="s">
        <v>241</v>
      </c>
      <c r="C4" s="265"/>
      <c r="D4" s="265"/>
      <c r="E4" s="48"/>
      <c r="F4" s="48"/>
      <c r="G4" s="48"/>
    </row>
    <row r="5" spans="2:7" s="2" customFormat="1" ht="64.5" customHeight="1">
      <c r="B5" s="65" t="s">
        <v>10</v>
      </c>
      <c r="C5" s="65" t="s">
        <v>11</v>
      </c>
      <c r="D5" s="65" t="s">
        <v>12</v>
      </c>
      <c r="E5" s="62"/>
      <c r="F5" s="62"/>
      <c r="G5" s="48"/>
    </row>
    <row r="6" spans="2:7" ht="66" customHeight="1">
      <c r="B6" s="266" t="s">
        <v>226</v>
      </c>
      <c r="C6" s="267"/>
      <c r="D6" s="268"/>
      <c r="E6" s="66"/>
      <c r="F6" s="62"/>
      <c r="G6" s="48"/>
    </row>
    <row r="7" spans="2:7" ht="86.25" customHeight="1">
      <c r="B7" s="67">
        <v>801</v>
      </c>
      <c r="C7" s="68" t="s">
        <v>106</v>
      </c>
      <c r="D7" s="69" t="s">
        <v>105</v>
      </c>
      <c r="E7" s="48"/>
      <c r="F7" s="48"/>
      <c r="G7" s="48"/>
    </row>
    <row r="8" spans="2:7" ht="84" customHeight="1" thickBot="1">
      <c r="B8" s="70">
        <v>801</v>
      </c>
      <c r="C8" s="71" t="s">
        <v>107</v>
      </c>
      <c r="D8" s="72" t="s">
        <v>108</v>
      </c>
      <c r="E8" s="48"/>
      <c r="F8" s="48"/>
      <c r="G8" s="48"/>
    </row>
    <row r="9" spans="2:7" ht="25.5">
      <c r="B9" s="48"/>
      <c r="C9" s="48"/>
      <c r="D9" s="48"/>
      <c r="E9" s="48"/>
      <c r="F9" s="48"/>
      <c r="G9" s="48"/>
    </row>
    <row r="10" spans="2:7" ht="25.5">
      <c r="B10" s="48"/>
      <c r="C10" s="48"/>
      <c r="D10" s="48"/>
      <c r="E10" s="48"/>
      <c r="F10" s="48"/>
      <c r="G10" s="48"/>
    </row>
    <row r="11" spans="2:7" ht="25.5">
      <c r="B11" s="48"/>
      <c r="C11" s="48"/>
      <c r="D11" s="48"/>
      <c r="E11" s="48"/>
      <c r="F11" s="48"/>
      <c r="G11" s="48"/>
    </row>
    <row r="12" spans="2:7" ht="25.5">
      <c r="B12" s="48"/>
      <c r="C12" s="48"/>
      <c r="D12" s="48"/>
      <c r="E12" s="48"/>
      <c r="F12" s="48"/>
      <c r="G12" s="48"/>
    </row>
    <row r="13" spans="2:7" ht="25.5">
      <c r="B13" s="48"/>
      <c r="C13" s="48"/>
      <c r="D13" s="48"/>
      <c r="E13" s="48"/>
      <c r="F13" s="48"/>
      <c r="G13" s="48"/>
    </row>
  </sheetData>
  <sheetProtection/>
  <mergeCells count="4">
    <mergeCell ref="B4:D4"/>
    <mergeCell ref="B6:D6"/>
    <mergeCell ref="D2:F2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13"/>
  <sheetViews>
    <sheetView view="pageBreakPreview" zoomScale="89" zoomScaleSheetLayoutView="89" zoomScalePageLayoutView="0" workbookViewId="0" topLeftCell="C4">
      <selection activeCell="D1" sqref="D1:F1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106.00390625" style="0" customWidth="1"/>
  </cols>
  <sheetData>
    <row r="1" spans="4:6" ht="42" customHeight="1">
      <c r="D1" s="271"/>
      <c r="E1" s="272"/>
      <c r="F1" s="272"/>
    </row>
    <row r="2" spans="2:11" ht="132" customHeight="1">
      <c r="B2" s="64"/>
      <c r="C2" s="64"/>
      <c r="D2" s="269" t="s">
        <v>276</v>
      </c>
      <c r="E2" s="273"/>
      <c r="F2" s="273"/>
      <c r="G2" s="56"/>
      <c r="H2" s="1"/>
      <c r="I2" s="1"/>
      <c r="J2" s="1"/>
      <c r="K2" s="1"/>
    </row>
    <row r="3" spans="2:7" ht="26.25">
      <c r="B3" s="64"/>
      <c r="C3" s="64"/>
      <c r="D3" s="64"/>
      <c r="E3" s="48"/>
      <c r="F3" s="48"/>
      <c r="G3" s="48"/>
    </row>
    <row r="4" spans="2:7" ht="90.75" customHeight="1">
      <c r="B4" s="265" t="s">
        <v>287</v>
      </c>
      <c r="C4" s="265"/>
      <c r="D4" s="265"/>
      <c r="E4" s="48"/>
      <c r="F4" s="48"/>
      <c r="G4" s="48"/>
    </row>
    <row r="5" spans="2:7" s="2" customFormat="1" ht="64.5" customHeight="1">
      <c r="B5" s="65" t="s">
        <v>10</v>
      </c>
      <c r="C5" s="65" t="s">
        <v>11</v>
      </c>
      <c r="D5" s="65" t="s">
        <v>12</v>
      </c>
      <c r="E5" s="62"/>
      <c r="F5" s="62"/>
      <c r="G5" s="48"/>
    </row>
    <row r="6" spans="2:7" ht="66" customHeight="1">
      <c r="B6" s="266" t="s">
        <v>226</v>
      </c>
      <c r="C6" s="267"/>
      <c r="D6" s="268"/>
      <c r="E6" s="66"/>
      <c r="F6" s="62"/>
      <c r="G6" s="48"/>
    </row>
    <row r="7" spans="2:7" ht="86.25" customHeight="1">
      <c r="B7" s="67">
        <v>801</v>
      </c>
      <c r="C7" s="68" t="s">
        <v>106</v>
      </c>
      <c r="D7" s="69" t="s">
        <v>105</v>
      </c>
      <c r="E7" s="48"/>
      <c r="F7" s="48"/>
      <c r="G7" s="48"/>
    </row>
    <row r="8" spans="2:7" ht="84" customHeight="1" thickBot="1">
      <c r="B8" s="70">
        <v>801</v>
      </c>
      <c r="C8" s="71" t="s">
        <v>107</v>
      </c>
      <c r="D8" s="72" t="s">
        <v>108</v>
      </c>
      <c r="E8" s="48"/>
      <c r="F8" s="48"/>
      <c r="G8" s="48"/>
    </row>
    <row r="9" spans="2:7" ht="25.5">
      <c r="B9" s="48"/>
      <c r="C9" s="48"/>
      <c r="D9" s="48"/>
      <c r="E9" s="48"/>
      <c r="F9" s="48"/>
      <c r="G9" s="48"/>
    </row>
    <row r="10" spans="2:7" ht="25.5">
      <c r="B10" s="48"/>
      <c r="C10" s="48"/>
      <c r="D10" s="48"/>
      <c r="E10" s="48"/>
      <c r="F10" s="48"/>
      <c r="G10" s="48"/>
    </row>
    <row r="11" spans="2:7" ht="25.5">
      <c r="B11" s="48"/>
      <c r="C11" s="48"/>
      <c r="D11" s="48"/>
      <c r="E11" s="48"/>
      <c r="F11" s="48"/>
      <c r="G11" s="48"/>
    </row>
    <row r="12" spans="2:7" ht="25.5">
      <c r="B12" s="48"/>
      <c r="C12" s="48"/>
      <c r="D12" s="48"/>
      <c r="E12" s="48"/>
      <c r="F12" s="48"/>
      <c r="G12" s="48"/>
    </row>
    <row r="13" spans="2:7" ht="25.5">
      <c r="B13" s="48"/>
      <c r="C13" s="48"/>
      <c r="D13" s="48"/>
      <c r="E13" s="48"/>
      <c r="F13" s="48"/>
      <c r="G13" s="48"/>
    </row>
  </sheetData>
  <sheetProtection/>
  <mergeCells count="4">
    <mergeCell ref="D1:F1"/>
    <mergeCell ref="D2:F2"/>
    <mergeCell ref="B4:D4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60" zoomScaleNormal="38" zoomScalePageLayoutView="0" workbookViewId="0" topLeftCell="A9">
      <selection activeCell="C11" sqref="C11"/>
    </sheetView>
  </sheetViews>
  <sheetFormatPr defaultColWidth="9.00390625" defaultRowHeight="12.75"/>
  <cols>
    <col min="1" max="1" width="30.375" style="0" customWidth="1"/>
    <col min="2" max="2" width="83.125" style="0" customWidth="1"/>
    <col min="3" max="3" width="117.875" style="0" customWidth="1"/>
    <col min="4" max="4" width="54.875" style="0" customWidth="1"/>
  </cols>
  <sheetData>
    <row r="1" spans="2:9" ht="70.5" customHeight="1">
      <c r="B1" s="125"/>
      <c r="C1" s="125"/>
      <c r="D1" s="276"/>
      <c r="E1" s="276"/>
      <c r="F1" s="276"/>
      <c r="G1" s="276"/>
      <c r="H1" s="276"/>
      <c r="I1" s="125"/>
    </row>
    <row r="2" spans="1:10" ht="199.5" customHeight="1">
      <c r="A2" s="14"/>
      <c r="B2" s="125"/>
      <c r="C2" s="125"/>
      <c r="D2" s="274" t="s">
        <v>288</v>
      </c>
      <c r="E2" s="275"/>
      <c r="F2" s="275"/>
      <c r="G2" s="275"/>
      <c r="H2" s="275"/>
      <c r="I2" s="125"/>
      <c r="J2" s="14"/>
    </row>
    <row r="3" spans="1:10" ht="34.5">
      <c r="A3" s="14"/>
      <c r="B3" s="125"/>
      <c r="C3" s="184" t="s">
        <v>227</v>
      </c>
      <c r="D3" s="125"/>
      <c r="E3" s="125"/>
      <c r="F3" s="125"/>
      <c r="G3" s="125"/>
      <c r="H3" s="125"/>
      <c r="I3" s="125"/>
      <c r="J3" s="14"/>
    </row>
    <row r="4" spans="1:10" ht="34.5">
      <c r="A4" s="14"/>
      <c r="B4" s="125"/>
      <c r="C4" s="184" t="s">
        <v>239</v>
      </c>
      <c r="D4" s="125"/>
      <c r="E4" s="125"/>
      <c r="F4" s="125"/>
      <c r="G4" s="125"/>
      <c r="H4" s="125"/>
      <c r="I4" s="125"/>
      <c r="J4" s="14"/>
    </row>
    <row r="5" spans="1:10" ht="34.5">
      <c r="A5" s="14"/>
      <c r="B5" s="125"/>
      <c r="C5" s="184"/>
      <c r="D5" s="125"/>
      <c r="E5" s="125"/>
      <c r="F5" s="125"/>
      <c r="G5" s="125"/>
      <c r="H5" s="125"/>
      <c r="I5" s="125"/>
      <c r="J5" s="14"/>
    </row>
    <row r="6" spans="1:10" ht="6.75" customHeight="1" thickBot="1">
      <c r="A6" s="14"/>
      <c r="B6" s="184"/>
      <c r="C6" s="125"/>
      <c r="D6" s="125"/>
      <c r="E6" s="125"/>
      <c r="F6" s="125"/>
      <c r="G6" s="125"/>
      <c r="H6" s="125"/>
      <c r="I6" s="125"/>
      <c r="J6" s="14"/>
    </row>
    <row r="7" spans="1:10" ht="35.25" hidden="1" thickBot="1">
      <c r="A7" s="14"/>
      <c r="B7" s="184"/>
      <c r="C7" s="125"/>
      <c r="D7" s="125"/>
      <c r="E7" s="125"/>
      <c r="F7" s="125"/>
      <c r="G7" s="125"/>
      <c r="H7" s="125"/>
      <c r="I7" s="125"/>
      <c r="J7" s="14"/>
    </row>
    <row r="8" spans="1:10" ht="36" hidden="1" thickBot="1">
      <c r="A8" s="14"/>
      <c r="B8" s="185"/>
      <c r="C8" s="125"/>
      <c r="D8" s="125"/>
      <c r="E8" s="125"/>
      <c r="F8" s="125"/>
      <c r="G8" s="125"/>
      <c r="H8" s="125"/>
      <c r="I8" s="125"/>
      <c r="J8" s="14"/>
    </row>
    <row r="9" spans="1:10" ht="79.5" customHeight="1" thickBot="1">
      <c r="A9" s="14"/>
      <c r="B9" s="186" t="s">
        <v>228</v>
      </c>
      <c r="C9" s="193" t="s">
        <v>229</v>
      </c>
      <c r="D9" s="187" t="s">
        <v>230</v>
      </c>
      <c r="E9" s="125"/>
      <c r="F9" s="125"/>
      <c r="G9" s="125"/>
      <c r="H9" s="125"/>
      <c r="I9" s="125"/>
      <c r="J9" s="14"/>
    </row>
    <row r="10" spans="1:10" ht="54" customHeight="1" thickBot="1">
      <c r="A10" s="14"/>
      <c r="B10" s="188">
        <v>1</v>
      </c>
      <c r="C10" s="189">
        <v>2</v>
      </c>
      <c r="D10" s="189">
        <v>3</v>
      </c>
      <c r="E10" s="125"/>
      <c r="F10" s="125"/>
      <c r="G10" s="125"/>
      <c r="H10" s="125"/>
      <c r="I10" s="125"/>
      <c r="J10" s="14"/>
    </row>
    <row r="11" spans="1:10" ht="159" customHeight="1" thickBot="1">
      <c r="A11" s="14"/>
      <c r="B11" s="190" t="s">
        <v>231</v>
      </c>
      <c r="C11" s="191" t="s">
        <v>232</v>
      </c>
      <c r="D11" s="192">
        <v>100</v>
      </c>
      <c r="E11" s="125"/>
      <c r="F11" s="125"/>
      <c r="G11" s="125"/>
      <c r="H11" s="125"/>
      <c r="I11" s="125"/>
      <c r="J11" s="14"/>
    </row>
    <row r="12" spans="1:10" ht="125.25" customHeight="1" thickBot="1">
      <c r="A12" s="14"/>
      <c r="B12" s="190" t="s">
        <v>233</v>
      </c>
      <c r="C12" s="191" t="s">
        <v>115</v>
      </c>
      <c r="D12" s="192">
        <v>100</v>
      </c>
      <c r="E12" s="125"/>
      <c r="F12" s="125"/>
      <c r="G12" s="125"/>
      <c r="H12" s="125"/>
      <c r="I12" s="125"/>
      <c r="J12" s="14"/>
    </row>
    <row r="13" spans="1:10" ht="120" customHeight="1" thickBot="1">
      <c r="A13" s="14"/>
      <c r="B13" s="190" t="s">
        <v>234</v>
      </c>
      <c r="C13" s="191" t="s">
        <v>235</v>
      </c>
      <c r="D13" s="192">
        <v>100</v>
      </c>
      <c r="E13" s="125"/>
      <c r="F13" s="125"/>
      <c r="G13" s="125"/>
      <c r="H13" s="125"/>
      <c r="I13" s="125"/>
      <c r="J13" s="14"/>
    </row>
    <row r="14" spans="2:9" ht="34.5">
      <c r="B14" s="125"/>
      <c r="C14" s="125"/>
      <c r="D14" s="125"/>
      <c r="E14" s="125"/>
      <c r="F14" s="125"/>
      <c r="G14" s="125"/>
      <c r="H14" s="125"/>
      <c r="I14" s="125"/>
    </row>
    <row r="15" spans="2:9" ht="34.5">
      <c r="B15" s="125"/>
      <c r="C15" s="125"/>
      <c r="D15" s="125"/>
      <c r="E15" s="125"/>
      <c r="F15" s="125"/>
      <c r="G15" s="125"/>
      <c r="H15" s="125"/>
      <c r="I15" s="125"/>
    </row>
    <row r="16" spans="2:9" ht="27">
      <c r="B16" s="47"/>
      <c r="C16" s="47"/>
      <c r="D16" s="47"/>
      <c r="E16" s="47"/>
      <c r="F16" s="47"/>
      <c r="G16" s="47"/>
      <c r="H16" s="47"/>
      <c r="I16" s="47"/>
    </row>
    <row r="17" spans="2:9" ht="27">
      <c r="B17" s="47"/>
      <c r="C17" s="47"/>
      <c r="D17" s="47"/>
      <c r="E17" s="47"/>
      <c r="F17" s="47"/>
      <c r="G17" s="47"/>
      <c r="H17" s="47"/>
      <c r="I17" s="47"/>
    </row>
    <row r="18" spans="2:9" ht="27">
      <c r="B18" s="47"/>
      <c r="C18" s="47"/>
      <c r="D18" s="47"/>
      <c r="E18" s="47"/>
      <c r="F18" s="47"/>
      <c r="G18" s="47"/>
      <c r="H18" s="47"/>
      <c r="I18" s="47"/>
    </row>
    <row r="19" spans="2:6" ht="25.5">
      <c r="B19" s="48"/>
      <c r="C19" s="48"/>
      <c r="D19" s="48"/>
      <c r="E19" s="48"/>
      <c r="F19" s="48"/>
    </row>
    <row r="20" spans="2:6" ht="25.5">
      <c r="B20" s="48"/>
      <c r="C20" s="48"/>
      <c r="D20" s="48"/>
      <c r="E20" s="48"/>
      <c r="F20" s="48"/>
    </row>
    <row r="21" spans="2:6" ht="25.5">
      <c r="B21" s="48"/>
      <c r="C21" s="48"/>
      <c r="D21" s="48"/>
      <c r="E21" s="48"/>
      <c r="F21" s="48"/>
    </row>
    <row r="22" spans="2:6" ht="25.5">
      <c r="B22" s="48"/>
      <c r="C22" s="48"/>
      <c r="D22" s="48"/>
      <c r="E22" s="48"/>
      <c r="F22" s="48"/>
    </row>
    <row r="23" spans="2:6" ht="25.5">
      <c r="B23" s="48"/>
      <c r="C23" s="48"/>
      <c r="D23" s="48"/>
      <c r="E23" s="48"/>
      <c r="F23" s="48"/>
    </row>
    <row r="24" spans="2:6" ht="25.5">
      <c r="B24" s="48"/>
      <c r="C24" s="48"/>
      <c r="D24" s="48"/>
      <c r="E24" s="48"/>
      <c r="F24" s="48"/>
    </row>
    <row r="25" spans="2:6" ht="25.5">
      <c r="B25" s="48"/>
      <c r="C25" s="48"/>
      <c r="D25" s="48"/>
      <c r="E25" s="48"/>
      <c r="F25" s="48"/>
    </row>
    <row r="26" spans="2:6" ht="25.5">
      <c r="B26" s="48"/>
      <c r="C26" s="48"/>
      <c r="D26" s="48"/>
      <c r="E26" s="48"/>
      <c r="F26" s="48"/>
    </row>
  </sheetData>
  <sheetProtection/>
  <mergeCells count="2">
    <mergeCell ref="D2:H2"/>
    <mergeCell ref="D1:H1"/>
  </mergeCells>
  <printOptions/>
  <pageMargins left="0.7" right="0.7" top="0.75" bottom="0.75" header="0.3" footer="0.3"/>
  <pageSetup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J60"/>
  <sheetViews>
    <sheetView view="pageBreakPreview" zoomScale="62" zoomScaleSheetLayoutView="62" zoomScalePageLayoutView="0" workbookViewId="0" topLeftCell="A23">
      <selection activeCell="D2" sqref="D2"/>
    </sheetView>
  </sheetViews>
  <sheetFormatPr defaultColWidth="9.00390625" defaultRowHeight="12.75"/>
  <cols>
    <col min="1" max="1" width="28.375" style="0" customWidth="1"/>
    <col min="2" max="2" width="19.00390625" style="0" customWidth="1"/>
    <col min="3" max="3" width="58.00390625" style="6" customWidth="1"/>
    <col min="4" max="4" width="130.875" style="9" customWidth="1"/>
    <col min="5" max="5" width="14.375" style="9" hidden="1" customWidth="1"/>
    <col min="6" max="6" width="25.375" style="9" hidden="1" customWidth="1"/>
    <col min="7" max="7" width="49.00390625" style="6" customWidth="1"/>
  </cols>
  <sheetData>
    <row r="1" spans="6:7" ht="90" customHeight="1">
      <c r="F1" s="9" t="s">
        <v>285</v>
      </c>
      <c r="G1" s="183"/>
    </row>
    <row r="2" spans="2:10" s="3" customFormat="1" ht="185.25" customHeight="1">
      <c r="B2" s="77"/>
      <c r="C2" s="179"/>
      <c r="D2" s="79"/>
      <c r="E2" s="79"/>
      <c r="F2" s="281" t="s">
        <v>289</v>
      </c>
      <c r="G2" s="281"/>
      <c r="H2" s="281"/>
      <c r="I2" s="281"/>
      <c r="J2" s="77"/>
    </row>
    <row r="3" spans="2:10" s="16" customFormat="1" ht="66.75" customHeight="1">
      <c r="B3" s="279" t="s">
        <v>240</v>
      </c>
      <c r="C3" s="280"/>
      <c r="D3" s="280"/>
      <c r="E3" s="280"/>
      <c r="F3" s="280"/>
      <c r="G3" s="280"/>
      <c r="H3" s="77"/>
      <c r="I3" s="77"/>
      <c r="J3" s="77"/>
    </row>
    <row r="4" spans="2:10" s="16" customFormat="1" ht="150">
      <c r="B4" s="80" t="s">
        <v>16</v>
      </c>
      <c r="C4" s="80" t="s">
        <v>179</v>
      </c>
      <c r="D4" s="80" t="s">
        <v>12</v>
      </c>
      <c r="E4" s="80"/>
      <c r="F4" s="80" t="s">
        <v>176</v>
      </c>
      <c r="G4" s="80" t="s">
        <v>242</v>
      </c>
      <c r="H4" s="77"/>
      <c r="I4" s="77"/>
      <c r="J4" s="77"/>
    </row>
    <row r="5" spans="2:10" s="5" customFormat="1" ht="28.5" customHeight="1">
      <c r="B5" s="81">
        <v>1</v>
      </c>
      <c r="C5" s="81">
        <v>2</v>
      </c>
      <c r="D5" s="81">
        <v>3</v>
      </c>
      <c r="E5" s="82"/>
      <c r="F5" s="81">
        <v>4</v>
      </c>
      <c r="G5" s="81">
        <v>5</v>
      </c>
      <c r="H5" s="77"/>
      <c r="I5" s="77"/>
      <c r="J5" s="77"/>
    </row>
    <row r="6" spans="2:10" s="16" customFormat="1" ht="45.75" customHeight="1">
      <c r="B6" s="83" t="s">
        <v>66</v>
      </c>
      <c r="C6" s="84" t="s">
        <v>18</v>
      </c>
      <c r="D6" s="85" t="s">
        <v>125</v>
      </c>
      <c r="E6" s="86">
        <f>E7+E26</f>
        <v>5185.54</v>
      </c>
      <c r="F6" s="86">
        <f>F7</f>
        <v>0</v>
      </c>
      <c r="G6" s="86">
        <f>G7</f>
        <v>224</v>
      </c>
      <c r="H6" s="77"/>
      <c r="I6" s="77"/>
      <c r="J6" s="77"/>
    </row>
    <row r="7" spans="2:10" s="16" customFormat="1" ht="63.75" customHeight="1">
      <c r="B7" s="83" t="s">
        <v>66</v>
      </c>
      <c r="C7" s="84" t="s">
        <v>294</v>
      </c>
      <c r="D7" s="82" t="s">
        <v>126</v>
      </c>
      <c r="E7" s="88">
        <f>E8+E12+E17+E20</f>
        <v>5185.54</v>
      </c>
      <c r="F7" s="88">
        <f>F8+F17+F20+F40</f>
        <v>0</v>
      </c>
      <c r="G7" s="88">
        <f>G8+G17+G20+G40</f>
        <v>224</v>
      </c>
      <c r="H7" s="77"/>
      <c r="I7" s="77"/>
      <c r="J7" s="77"/>
    </row>
    <row r="8" spans="2:10" s="16" customFormat="1" ht="90" customHeight="1">
      <c r="B8" s="83" t="s">
        <v>66</v>
      </c>
      <c r="C8" s="194" t="s">
        <v>19</v>
      </c>
      <c r="D8" s="85" t="s">
        <v>20</v>
      </c>
      <c r="E8" s="86">
        <f>E9+E10+E11</f>
        <v>1022.21</v>
      </c>
      <c r="F8" s="86">
        <f>F9+F10+F11</f>
        <v>0</v>
      </c>
      <c r="G8" s="86">
        <f>G9+G10+G11</f>
        <v>12</v>
      </c>
      <c r="H8" s="77"/>
      <c r="I8" s="77"/>
      <c r="J8" s="77"/>
    </row>
    <row r="9" spans="2:10" s="16" customFormat="1" ht="169.5" customHeight="1">
      <c r="B9" s="81">
        <v>182</v>
      </c>
      <c r="C9" s="90" t="s">
        <v>127</v>
      </c>
      <c r="D9" s="82" t="s">
        <v>236</v>
      </c>
      <c r="E9" s="88">
        <v>1022.21</v>
      </c>
      <c r="F9" s="88">
        <v>0</v>
      </c>
      <c r="G9" s="88">
        <v>12</v>
      </c>
      <c r="H9" s="77"/>
      <c r="I9" s="77"/>
      <c r="J9" s="77"/>
    </row>
    <row r="10" spans="2:10" s="16" customFormat="1" ht="113.25" customHeight="1" hidden="1">
      <c r="B10" s="81">
        <v>182</v>
      </c>
      <c r="C10" s="90" t="s">
        <v>128</v>
      </c>
      <c r="D10" s="91" t="s">
        <v>129</v>
      </c>
      <c r="E10" s="88">
        <v>0</v>
      </c>
      <c r="F10" s="88"/>
      <c r="G10" s="88"/>
      <c r="H10" s="77"/>
      <c r="I10" s="77"/>
      <c r="J10" s="77"/>
    </row>
    <row r="11" spans="2:10" s="16" customFormat="1" ht="53.25" customHeight="1" hidden="1">
      <c r="B11" s="81">
        <v>182</v>
      </c>
      <c r="C11" s="90" t="s">
        <v>130</v>
      </c>
      <c r="D11" s="91" t="s">
        <v>131</v>
      </c>
      <c r="E11" s="88">
        <v>0</v>
      </c>
      <c r="F11" s="88"/>
      <c r="G11" s="88"/>
      <c r="H11" s="77"/>
      <c r="I11" s="77"/>
      <c r="J11" s="77"/>
    </row>
    <row r="12" spans="2:10" s="16" customFormat="1" ht="61.5" hidden="1">
      <c r="B12" s="89" t="s">
        <v>67</v>
      </c>
      <c r="C12" s="90" t="s">
        <v>56</v>
      </c>
      <c r="D12" s="82" t="s">
        <v>21</v>
      </c>
      <c r="E12" s="88">
        <f>E16+E15+E14+E13</f>
        <v>0</v>
      </c>
      <c r="F12" s="88">
        <f>F16+F15+F14+F13</f>
        <v>0</v>
      </c>
      <c r="G12" s="88">
        <f>G16+G15+G14+G13</f>
        <v>0</v>
      </c>
      <c r="H12" s="77"/>
      <c r="I12" s="77"/>
      <c r="J12" s="77"/>
    </row>
    <row r="13" spans="2:10" s="16" customFormat="1" ht="61.5" hidden="1">
      <c r="B13" s="81">
        <v>100</v>
      </c>
      <c r="C13" s="90" t="s">
        <v>68</v>
      </c>
      <c r="D13" s="92" t="s">
        <v>132</v>
      </c>
      <c r="E13" s="81">
        <v>0</v>
      </c>
      <c r="F13" s="81">
        <v>0</v>
      </c>
      <c r="G13" s="93">
        <f>E13+F13</f>
        <v>0</v>
      </c>
      <c r="H13" s="77"/>
      <c r="I13" s="77"/>
      <c r="J13" s="77"/>
    </row>
    <row r="14" spans="2:10" s="16" customFormat="1" ht="92.25" hidden="1">
      <c r="B14" s="81">
        <v>100</v>
      </c>
      <c r="C14" s="90" t="s">
        <v>69</v>
      </c>
      <c r="D14" s="92" t="s">
        <v>133</v>
      </c>
      <c r="E14" s="81">
        <v>0</v>
      </c>
      <c r="F14" s="81">
        <v>0</v>
      </c>
      <c r="G14" s="93">
        <f>E14+F14</f>
        <v>0</v>
      </c>
      <c r="H14" s="77"/>
      <c r="I14" s="77"/>
      <c r="J14" s="77"/>
    </row>
    <row r="15" spans="2:10" s="16" customFormat="1" ht="92.25" hidden="1">
      <c r="B15" s="81">
        <v>100</v>
      </c>
      <c r="C15" s="90" t="s">
        <v>70</v>
      </c>
      <c r="D15" s="92" t="s">
        <v>134</v>
      </c>
      <c r="E15" s="88">
        <v>0</v>
      </c>
      <c r="F15" s="88">
        <v>0</v>
      </c>
      <c r="G15" s="93">
        <f>E15+F15</f>
        <v>0</v>
      </c>
      <c r="H15" s="77"/>
      <c r="I15" s="77"/>
      <c r="J15" s="77"/>
    </row>
    <row r="16" spans="2:10" s="16" customFormat="1" ht="92.25" hidden="1">
      <c r="B16" s="81">
        <v>100</v>
      </c>
      <c r="C16" s="90" t="s">
        <v>71</v>
      </c>
      <c r="D16" s="92" t="s">
        <v>134</v>
      </c>
      <c r="E16" s="88">
        <v>0</v>
      </c>
      <c r="F16" s="81">
        <v>0</v>
      </c>
      <c r="G16" s="93">
        <f>E16+F16</f>
        <v>0</v>
      </c>
      <c r="H16" s="77"/>
      <c r="I16" s="77"/>
      <c r="J16" s="77"/>
    </row>
    <row r="17" spans="2:10" s="17" customFormat="1" ht="64.5" customHeight="1">
      <c r="B17" s="83" t="s">
        <v>66</v>
      </c>
      <c r="C17" s="84" t="s">
        <v>22</v>
      </c>
      <c r="D17" s="85" t="s">
        <v>23</v>
      </c>
      <c r="E17" s="86">
        <f aca="true" t="shared" si="0" ref="E17:G18">E18</f>
        <v>50</v>
      </c>
      <c r="F17" s="86">
        <f t="shared" si="0"/>
        <v>0</v>
      </c>
      <c r="G17" s="86">
        <f t="shared" si="0"/>
        <v>10</v>
      </c>
      <c r="H17" s="94"/>
      <c r="I17" s="94"/>
      <c r="J17" s="94"/>
    </row>
    <row r="18" spans="2:10" s="16" customFormat="1" ht="45" customHeight="1">
      <c r="B18" s="89" t="s">
        <v>72</v>
      </c>
      <c r="C18" s="81" t="s">
        <v>24</v>
      </c>
      <c r="D18" s="82" t="s">
        <v>25</v>
      </c>
      <c r="E18" s="88">
        <f t="shared" si="0"/>
        <v>50</v>
      </c>
      <c r="F18" s="88">
        <f t="shared" si="0"/>
        <v>0</v>
      </c>
      <c r="G18" s="88">
        <f t="shared" si="0"/>
        <v>10</v>
      </c>
      <c r="H18" s="77"/>
      <c r="I18" s="77"/>
      <c r="J18" s="77"/>
    </row>
    <row r="19" spans="2:10" s="16" customFormat="1" ht="57.75" customHeight="1">
      <c r="B19" s="81">
        <v>182</v>
      </c>
      <c r="C19" s="81" t="s">
        <v>135</v>
      </c>
      <c r="D19" s="82" t="s">
        <v>25</v>
      </c>
      <c r="E19" s="88">
        <v>50</v>
      </c>
      <c r="F19" s="88"/>
      <c r="G19" s="88">
        <v>10</v>
      </c>
      <c r="H19" s="77"/>
      <c r="I19" s="77"/>
      <c r="J19" s="77"/>
    </row>
    <row r="20" spans="2:10" s="17" customFormat="1" ht="46.5" customHeight="1">
      <c r="B20" s="83" t="s">
        <v>66</v>
      </c>
      <c r="C20" s="84" t="s">
        <v>26</v>
      </c>
      <c r="D20" s="85" t="s">
        <v>27</v>
      </c>
      <c r="E20" s="86">
        <f>E21+E23</f>
        <v>4113.33</v>
      </c>
      <c r="F20" s="86">
        <f>F21+F23</f>
        <v>0</v>
      </c>
      <c r="G20" s="86">
        <f>G21++G23</f>
        <v>202</v>
      </c>
      <c r="H20" s="94"/>
      <c r="I20" s="94"/>
      <c r="J20" s="94"/>
    </row>
    <row r="21" spans="2:10" s="17" customFormat="1" ht="54.75" customHeight="1">
      <c r="B21" s="89" t="s">
        <v>72</v>
      </c>
      <c r="C21" s="81" t="s">
        <v>136</v>
      </c>
      <c r="D21" s="82" t="s">
        <v>237</v>
      </c>
      <c r="E21" s="88">
        <f>E22</f>
        <v>562.5</v>
      </c>
      <c r="F21" s="88"/>
      <c r="G21" s="88">
        <f>G22</f>
        <v>28</v>
      </c>
      <c r="H21" s="94"/>
      <c r="I21" s="94"/>
      <c r="J21" s="94"/>
    </row>
    <row r="22" spans="2:10" s="17" customFormat="1" ht="117.75" customHeight="1">
      <c r="B22" s="81">
        <v>182</v>
      </c>
      <c r="C22" s="81" t="s">
        <v>137</v>
      </c>
      <c r="D22" s="92" t="s">
        <v>138</v>
      </c>
      <c r="E22" s="88">
        <v>562.5</v>
      </c>
      <c r="F22" s="88"/>
      <c r="G22" s="88">
        <v>28</v>
      </c>
      <c r="H22" s="94"/>
      <c r="I22" s="94"/>
      <c r="J22" s="94"/>
    </row>
    <row r="23" spans="2:10" s="16" customFormat="1" ht="48" customHeight="1">
      <c r="B23" s="89" t="s">
        <v>72</v>
      </c>
      <c r="C23" s="81" t="s">
        <v>139</v>
      </c>
      <c r="D23" s="82" t="s">
        <v>238</v>
      </c>
      <c r="E23" s="88">
        <f>E24+E25</f>
        <v>3550.83</v>
      </c>
      <c r="F23" s="88">
        <f>F24+F25</f>
        <v>0</v>
      </c>
      <c r="G23" s="88">
        <f>G24+G25</f>
        <v>174</v>
      </c>
      <c r="H23" s="77"/>
      <c r="I23" s="77"/>
      <c r="J23" s="77"/>
    </row>
    <row r="24" spans="2:10" s="16" customFormat="1" ht="105" customHeight="1">
      <c r="B24" s="89" t="s">
        <v>72</v>
      </c>
      <c r="C24" s="81" t="s">
        <v>263</v>
      </c>
      <c r="D24" s="91" t="s">
        <v>181</v>
      </c>
      <c r="E24" s="88">
        <v>2847.31</v>
      </c>
      <c r="F24" s="88"/>
      <c r="G24" s="88">
        <v>84</v>
      </c>
      <c r="H24" s="77"/>
      <c r="I24" s="77"/>
      <c r="J24" s="77"/>
    </row>
    <row r="25" spans="2:10" s="16" customFormat="1" ht="118.5" customHeight="1">
      <c r="B25" s="89" t="s">
        <v>72</v>
      </c>
      <c r="C25" s="81" t="s">
        <v>177</v>
      </c>
      <c r="D25" s="92" t="s">
        <v>178</v>
      </c>
      <c r="E25" s="88">
        <v>703.52</v>
      </c>
      <c r="F25" s="88"/>
      <c r="G25" s="88">
        <v>90</v>
      </c>
      <c r="H25" s="77"/>
      <c r="I25" s="77"/>
      <c r="J25" s="77"/>
    </row>
    <row r="26" spans="2:10" s="16" customFormat="1" ht="16.5" customHeight="1" hidden="1">
      <c r="B26" s="89"/>
      <c r="C26" s="81"/>
      <c r="D26" s="82" t="s">
        <v>28</v>
      </c>
      <c r="E26" s="88">
        <v>0</v>
      </c>
      <c r="F26" s="88">
        <f>F27+F33+F37</f>
        <v>0</v>
      </c>
      <c r="G26" s="88">
        <f>G27+G33+G37</f>
        <v>0</v>
      </c>
      <c r="H26" s="77"/>
      <c r="I26" s="77"/>
      <c r="J26" s="77"/>
    </row>
    <row r="27" spans="2:10" s="17" customFormat="1" ht="60" hidden="1">
      <c r="B27" s="83" t="s">
        <v>66</v>
      </c>
      <c r="C27" s="84" t="s">
        <v>29</v>
      </c>
      <c r="D27" s="85" t="s">
        <v>30</v>
      </c>
      <c r="E27" s="86">
        <f>E28</f>
        <v>0</v>
      </c>
      <c r="F27" s="86">
        <f>F28</f>
        <v>0</v>
      </c>
      <c r="G27" s="86">
        <f>G28</f>
        <v>0</v>
      </c>
      <c r="H27" s="94"/>
      <c r="I27" s="94"/>
      <c r="J27" s="94"/>
    </row>
    <row r="28" spans="2:10" s="16" customFormat="1" ht="184.5" hidden="1">
      <c r="B28" s="89" t="s">
        <v>66</v>
      </c>
      <c r="C28" s="81" t="s">
        <v>73</v>
      </c>
      <c r="D28" s="91" t="s">
        <v>140</v>
      </c>
      <c r="E28" s="88">
        <v>0</v>
      </c>
      <c r="F28" s="88">
        <v>0</v>
      </c>
      <c r="G28" s="88">
        <v>0</v>
      </c>
      <c r="H28" s="77"/>
      <c r="I28" s="77"/>
      <c r="J28" s="77"/>
    </row>
    <row r="29" spans="2:10" s="16" customFormat="1" ht="123" hidden="1">
      <c r="B29" s="89" t="s">
        <v>66</v>
      </c>
      <c r="C29" s="81" t="s">
        <v>141</v>
      </c>
      <c r="D29" s="95" t="s">
        <v>142</v>
      </c>
      <c r="E29" s="88">
        <v>0</v>
      </c>
      <c r="F29" s="88">
        <v>0</v>
      </c>
      <c r="G29" s="88">
        <f>G30</f>
        <v>0</v>
      </c>
      <c r="H29" s="77"/>
      <c r="I29" s="77"/>
      <c r="J29" s="77"/>
    </row>
    <row r="30" spans="2:10" s="16" customFormat="1" ht="130.5" customHeight="1" hidden="1">
      <c r="B30" s="89" t="s">
        <v>143</v>
      </c>
      <c r="C30" s="81" t="s">
        <v>144</v>
      </c>
      <c r="D30" s="91" t="s">
        <v>145</v>
      </c>
      <c r="E30" s="88">
        <v>0</v>
      </c>
      <c r="F30" s="88">
        <v>0</v>
      </c>
      <c r="G30" s="88">
        <v>0</v>
      </c>
      <c r="H30" s="77"/>
      <c r="I30" s="77"/>
      <c r="J30" s="77"/>
    </row>
    <row r="31" spans="2:10" s="16" customFormat="1" ht="184.5" hidden="1">
      <c r="B31" s="89" t="s">
        <v>66</v>
      </c>
      <c r="C31" s="81" t="s">
        <v>146</v>
      </c>
      <c r="D31" s="82" t="s">
        <v>147</v>
      </c>
      <c r="E31" s="88">
        <f>E32</f>
        <v>0</v>
      </c>
      <c r="F31" s="88">
        <v>0</v>
      </c>
      <c r="G31" s="88">
        <f>G32</f>
        <v>0</v>
      </c>
      <c r="H31" s="77"/>
      <c r="I31" s="77"/>
      <c r="J31" s="77"/>
    </row>
    <row r="32" spans="2:10" s="16" customFormat="1" ht="123" hidden="1">
      <c r="B32" s="89" t="s">
        <v>64</v>
      </c>
      <c r="C32" s="81" t="s">
        <v>148</v>
      </c>
      <c r="D32" s="91" t="s">
        <v>149</v>
      </c>
      <c r="E32" s="88">
        <v>0</v>
      </c>
      <c r="F32" s="88">
        <v>0</v>
      </c>
      <c r="G32" s="88">
        <v>0</v>
      </c>
      <c r="H32" s="77"/>
      <c r="I32" s="77"/>
      <c r="J32" s="77"/>
    </row>
    <row r="33" spans="2:10" s="17" customFormat="1" ht="60.75" hidden="1">
      <c r="B33" s="89" t="s">
        <v>66</v>
      </c>
      <c r="C33" s="84" t="s">
        <v>31</v>
      </c>
      <c r="D33" s="85" t="s">
        <v>150</v>
      </c>
      <c r="E33" s="86">
        <f aca="true" t="shared" si="1" ref="E33:G35">E34</f>
        <v>0</v>
      </c>
      <c r="F33" s="86">
        <f t="shared" si="1"/>
        <v>0</v>
      </c>
      <c r="G33" s="96">
        <f t="shared" si="1"/>
        <v>0</v>
      </c>
      <c r="H33" s="94"/>
      <c r="I33" s="94"/>
      <c r="J33" s="94"/>
    </row>
    <row r="34" spans="2:10" s="16" customFormat="1" ht="30.75" hidden="1">
      <c r="B34" s="89" t="s">
        <v>66</v>
      </c>
      <c r="C34" s="81" t="s">
        <v>74</v>
      </c>
      <c r="D34" s="87" t="s">
        <v>75</v>
      </c>
      <c r="E34" s="88">
        <f t="shared" si="1"/>
        <v>0</v>
      </c>
      <c r="F34" s="88">
        <f t="shared" si="1"/>
        <v>0</v>
      </c>
      <c r="G34" s="88">
        <f t="shared" si="1"/>
        <v>0</v>
      </c>
      <c r="H34" s="77"/>
      <c r="I34" s="77"/>
      <c r="J34" s="77"/>
    </row>
    <row r="35" spans="2:10" s="16" customFormat="1" ht="30.75" hidden="1">
      <c r="B35" s="89" t="s">
        <v>66</v>
      </c>
      <c r="C35" s="81" t="s">
        <v>151</v>
      </c>
      <c r="D35" s="97" t="s">
        <v>152</v>
      </c>
      <c r="E35" s="88">
        <f t="shared" si="1"/>
        <v>0</v>
      </c>
      <c r="F35" s="88">
        <f t="shared" si="1"/>
        <v>0</v>
      </c>
      <c r="G35" s="88">
        <f t="shared" si="1"/>
        <v>0</v>
      </c>
      <c r="H35" s="77"/>
      <c r="I35" s="77"/>
      <c r="J35" s="77"/>
    </row>
    <row r="36" spans="2:10" s="16" customFormat="1" ht="61.5" hidden="1">
      <c r="B36" s="89" t="s">
        <v>64</v>
      </c>
      <c r="C36" s="81" t="s">
        <v>110</v>
      </c>
      <c r="D36" s="91" t="s">
        <v>111</v>
      </c>
      <c r="E36" s="88">
        <v>0</v>
      </c>
      <c r="F36" s="88">
        <v>0</v>
      </c>
      <c r="G36" s="88">
        <f>E36+F36</f>
        <v>0</v>
      </c>
      <c r="H36" s="77"/>
      <c r="I36" s="77"/>
      <c r="J36" s="77"/>
    </row>
    <row r="37" spans="2:10" s="17" customFormat="1" ht="60.75" hidden="1">
      <c r="B37" s="89" t="s">
        <v>66</v>
      </c>
      <c r="C37" s="84" t="s">
        <v>153</v>
      </c>
      <c r="D37" s="85" t="s">
        <v>32</v>
      </c>
      <c r="E37" s="86">
        <f aca="true" t="shared" si="2" ref="E37:G38">E38</f>
        <v>0</v>
      </c>
      <c r="F37" s="86">
        <f t="shared" si="2"/>
        <v>0</v>
      </c>
      <c r="G37" s="96">
        <f t="shared" si="2"/>
        <v>0</v>
      </c>
      <c r="H37" s="94"/>
      <c r="I37" s="94"/>
      <c r="J37" s="94"/>
    </row>
    <row r="38" spans="2:10" s="16" customFormat="1" ht="123" hidden="1">
      <c r="B38" s="89" t="s">
        <v>66</v>
      </c>
      <c r="C38" s="81" t="s">
        <v>154</v>
      </c>
      <c r="D38" s="91" t="s">
        <v>155</v>
      </c>
      <c r="E38" s="88">
        <f t="shared" si="2"/>
        <v>0</v>
      </c>
      <c r="F38" s="88">
        <f t="shared" si="2"/>
        <v>0</v>
      </c>
      <c r="G38" s="88">
        <f t="shared" si="2"/>
        <v>0</v>
      </c>
      <c r="H38" s="77"/>
      <c r="I38" s="77"/>
      <c r="J38" s="77"/>
    </row>
    <row r="39" spans="2:10" s="16" customFormat="1" ht="92.25" hidden="1">
      <c r="B39" s="89" t="s">
        <v>143</v>
      </c>
      <c r="C39" s="81" t="s">
        <v>156</v>
      </c>
      <c r="D39" s="91" t="s">
        <v>157</v>
      </c>
      <c r="E39" s="88">
        <v>0</v>
      </c>
      <c r="F39" s="88">
        <v>0</v>
      </c>
      <c r="G39" s="88">
        <f>E39+F39</f>
        <v>0</v>
      </c>
      <c r="H39" s="77"/>
      <c r="I39" s="77"/>
      <c r="J39" s="77"/>
    </row>
    <row r="40" spans="2:10" s="16" customFormat="1" ht="51" customHeight="1" hidden="1">
      <c r="B40" s="89" t="s">
        <v>66</v>
      </c>
      <c r="C40" s="84" t="s">
        <v>223</v>
      </c>
      <c r="D40" s="85" t="s">
        <v>221</v>
      </c>
      <c r="E40" s="88"/>
      <c r="F40" s="88"/>
      <c r="G40" s="86">
        <f>G41</f>
        <v>0</v>
      </c>
      <c r="H40" s="77"/>
      <c r="I40" s="77"/>
      <c r="J40" s="77"/>
    </row>
    <row r="41" spans="2:10" s="16" customFormat="1" ht="204.75" customHeight="1" hidden="1">
      <c r="B41" s="89" t="s">
        <v>64</v>
      </c>
      <c r="C41" s="81" t="s">
        <v>222</v>
      </c>
      <c r="D41" s="92" t="s">
        <v>220</v>
      </c>
      <c r="E41" s="88"/>
      <c r="F41" s="88"/>
      <c r="G41" s="88">
        <v>0</v>
      </c>
      <c r="H41" s="77"/>
      <c r="I41" s="77"/>
      <c r="J41" s="77"/>
    </row>
    <row r="42" spans="2:10" s="18" customFormat="1" ht="54" customHeight="1">
      <c r="B42" s="89" t="s">
        <v>66</v>
      </c>
      <c r="C42" s="84" t="s">
        <v>33</v>
      </c>
      <c r="D42" s="85" t="s">
        <v>158</v>
      </c>
      <c r="E42" s="86" t="e">
        <f aca="true" t="shared" si="3" ref="E42:G45">E43</f>
        <v>#REF!</v>
      </c>
      <c r="F42" s="86">
        <f t="shared" si="3"/>
        <v>0</v>
      </c>
      <c r="G42" s="86">
        <f t="shared" si="3"/>
        <v>2264.8</v>
      </c>
      <c r="H42" s="98"/>
      <c r="I42" s="98"/>
      <c r="J42" s="98"/>
    </row>
    <row r="43" spans="2:10" s="19" customFormat="1" ht="99" customHeight="1">
      <c r="B43" s="89" t="s">
        <v>66</v>
      </c>
      <c r="C43" s="84" t="s">
        <v>159</v>
      </c>
      <c r="D43" s="85" t="s">
        <v>34</v>
      </c>
      <c r="E43" s="86" t="e">
        <f>#REF!</f>
        <v>#REF!</v>
      </c>
      <c r="F43" s="86">
        <f>F44+F48</f>
        <v>0</v>
      </c>
      <c r="G43" s="86">
        <f>G44+G48</f>
        <v>2264.8</v>
      </c>
      <c r="H43" s="99"/>
      <c r="I43" s="99"/>
      <c r="J43" s="99"/>
    </row>
    <row r="44" spans="2:10" s="19" customFormat="1" ht="89.25" customHeight="1">
      <c r="B44" s="89" t="s">
        <v>66</v>
      </c>
      <c r="C44" s="81" t="s">
        <v>57</v>
      </c>
      <c r="D44" s="82" t="s">
        <v>295</v>
      </c>
      <c r="E44" s="88">
        <f t="shared" si="3"/>
        <v>2124.8</v>
      </c>
      <c r="F44" s="88">
        <f t="shared" si="3"/>
        <v>0</v>
      </c>
      <c r="G44" s="88">
        <f t="shared" si="3"/>
        <v>2217.4</v>
      </c>
      <c r="H44" s="99"/>
      <c r="I44" s="99"/>
      <c r="J44" s="99"/>
    </row>
    <row r="45" spans="2:10" s="19" customFormat="1" ht="63.75" customHeight="1">
      <c r="B45" s="89" t="s">
        <v>66</v>
      </c>
      <c r="C45" s="81" t="s">
        <v>76</v>
      </c>
      <c r="D45" s="91" t="s">
        <v>77</v>
      </c>
      <c r="E45" s="88">
        <f t="shared" si="3"/>
        <v>2124.8</v>
      </c>
      <c r="F45" s="88">
        <f t="shared" si="3"/>
        <v>0</v>
      </c>
      <c r="G45" s="88">
        <f>G46+G47</f>
        <v>2217.4</v>
      </c>
      <c r="H45" s="99"/>
      <c r="I45" s="99"/>
      <c r="J45" s="99"/>
    </row>
    <row r="46" spans="2:10" s="19" customFormat="1" ht="72" customHeight="1">
      <c r="B46" s="81">
        <v>801</v>
      </c>
      <c r="C46" s="81" t="s">
        <v>65</v>
      </c>
      <c r="D46" s="91" t="s">
        <v>282</v>
      </c>
      <c r="E46" s="88">
        <v>2124.8</v>
      </c>
      <c r="F46" s="88">
        <v>0</v>
      </c>
      <c r="G46" s="88">
        <v>2217.4</v>
      </c>
      <c r="H46" s="99"/>
      <c r="I46" s="99"/>
      <c r="J46" s="99"/>
    </row>
    <row r="47" spans="2:10" s="19" customFormat="1" ht="228.75" customHeight="1" hidden="1">
      <c r="B47" s="103"/>
      <c r="C47" s="104"/>
      <c r="D47" s="82"/>
      <c r="E47" s="88"/>
      <c r="F47" s="88"/>
      <c r="G47" s="88"/>
      <c r="H47" s="99"/>
      <c r="I47" s="99"/>
      <c r="J47" s="99"/>
    </row>
    <row r="48" spans="2:10" s="19" customFormat="1" ht="96.75" customHeight="1">
      <c r="B48" s="103" t="s">
        <v>66</v>
      </c>
      <c r="C48" s="81" t="s">
        <v>215</v>
      </c>
      <c r="D48" s="82" t="s">
        <v>216</v>
      </c>
      <c r="E48" s="88"/>
      <c r="F48" s="88">
        <f>F49</f>
        <v>0</v>
      </c>
      <c r="G48" s="88">
        <f>G49</f>
        <v>47.4</v>
      </c>
      <c r="H48" s="99"/>
      <c r="I48" s="99"/>
      <c r="J48" s="99"/>
    </row>
    <row r="49" spans="2:10" s="19" customFormat="1" ht="132" customHeight="1">
      <c r="B49" s="103" t="s">
        <v>64</v>
      </c>
      <c r="C49" s="81" t="s">
        <v>217</v>
      </c>
      <c r="D49" s="92" t="s">
        <v>218</v>
      </c>
      <c r="E49" s="88"/>
      <c r="F49" s="88"/>
      <c r="G49" s="88">
        <v>47.4</v>
      </c>
      <c r="H49" s="99"/>
      <c r="I49" s="99"/>
      <c r="J49" s="99"/>
    </row>
    <row r="50" spans="2:10" s="16" customFormat="1" ht="60.75" customHeight="1">
      <c r="B50" s="84"/>
      <c r="C50" s="84"/>
      <c r="D50" s="85" t="s">
        <v>160</v>
      </c>
      <c r="E50" s="86" t="e">
        <f>E42+E6</f>
        <v>#REF!</v>
      </c>
      <c r="F50" s="86">
        <f>F42+F6</f>
        <v>0</v>
      </c>
      <c r="G50" s="86">
        <f>G6+G42</f>
        <v>2488.8</v>
      </c>
      <c r="H50" s="77"/>
      <c r="I50" s="77"/>
      <c r="J50" s="77"/>
    </row>
    <row r="51" spans="2:10" s="43" customFormat="1" ht="42" customHeight="1">
      <c r="B51" s="87" t="s">
        <v>161</v>
      </c>
      <c r="C51" s="81"/>
      <c r="D51" s="82"/>
      <c r="E51" s="82"/>
      <c r="F51" s="82"/>
      <c r="G51" s="81"/>
      <c r="H51" s="77"/>
      <c r="I51" s="77"/>
      <c r="J51" s="77"/>
    </row>
    <row r="52" spans="2:10" s="14" customFormat="1" ht="39.75" customHeight="1">
      <c r="B52" s="277"/>
      <c r="C52" s="277"/>
      <c r="D52" s="277"/>
      <c r="E52" s="277"/>
      <c r="F52" s="277"/>
      <c r="G52" s="277"/>
      <c r="H52" s="106"/>
      <c r="I52" s="106"/>
      <c r="J52" s="106"/>
    </row>
    <row r="53" spans="2:7" s="14" customFormat="1" ht="33" customHeight="1">
      <c r="B53" s="278"/>
      <c r="C53" s="278"/>
      <c r="D53" s="278"/>
      <c r="E53" s="278"/>
      <c r="F53" s="278"/>
      <c r="G53" s="15"/>
    </row>
    <row r="54" spans="2:7" s="14" customFormat="1" ht="18">
      <c r="B54" s="20"/>
      <c r="C54" s="21"/>
      <c r="D54" s="21"/>
      <c r="E54" s="21"/>
      <c r="F54" s="21"/>
      <c r="G54" s="15"/>
    </row>
    <row r="55" spans="2:7" ht="12.75" customHeight="1">
      <c r="B55" s="7"/>
      <c r="C55" s="44"/>
      <c r="D55" s="45"/>
      <c r="E55" s="45"/>
      <c r="F55" s="45"/>
      <c r="G55" s="46"/>
    </row>
    <row r="56" spans="2:7" ht="12.75" customHeight="1">
      <c r="B56" s="7"/>
      <c r="C56" s="45"/>
      <c r="D56" s="45"/>
      <c r="E56" s="45"/>
      <c r="F56" s="45"/>
      <c r="G56" s="46"/>
    </row>
    <row r="57" spans="2:7" ht="12.75" customHeight="1">
      <c r="B57" s="7"/>
      <c r="C57" s="44"/>
      <c r="D57" s="45"/>
      <c r="E57" s="45"/>
      <c r="F57" s="45"/>
      <c r="G57" s="46"/>
    </row>
    <row r="58" spans="2:7" ht="12.75">
      <c r="B58" s="7"/>
      <c r="C58" s="45"/>
      <c r="D58" s="45"/>
      <c r="E58" s="45"/>
      <c r="F58" s="45"/>
      <c r="G58" s="46"/>
    </row>
    <row r="59" spans="2:7" ht="26.25" customHeight="1">
      <c r="B59" s="7"/>
      <c r="C59" s="8"/>
      <c r="D59" s="8"/>
      <c r="E59" s="8"/>
      <c r="F59" s="8"/>
      <c r="G59" s="8"/>
    </row>
    <row r="60" ht="12.75">
      <c r="B60" s="7"/>
    </row>
  </sheetData>
  <sheetProtection/>
  <mergeCells count="4">
    <mergeCell ref="B52:G52"/>
    <mergeCell ref="B53:F53"/>
    <mergeCell ref="B3:G3"/>
    <mergeCell ref="F2:I2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1:J63"/>
  <sheetViews>
    <sheetView view="pageBreakPreview" zoomScale="62" zoomScaleSheetLayoutView="62" zoomScalePageLayoutView="0" workbookViewId="0" topLeftCell="B51">
      <selection activeCell="D67" sqref="D67"/>
    </sheetView>
  </sheetViews>
  <sheetFormatPr defaultColWidth="9.00390625" defaultRowHeight="12.75"/>
  <cols>
    <col min="1" max="1" width="34.25390625" style="0" customWidth="1"/>
    <col min="2" max="2" width="19.00390625" style="0" customWidth="1"/>
    <col min="3" max="3" width="55.25390625" style="6" customWidth="1"/>
    <col min="4" max="4" width="130.875" style="9" customWidth="1"/>
    <col min="5" max="5" width="14.375" style="9" hidden="1" customWidth="1"/>
    <col min="6" max="6" width="25.375" style="9" hidden="1" customWidth="1"/>
    <col min="7" max="7" width="37.00390625" style="6" customWidth="1"/>
    <col min="8" max="8" width="36.125" style="0" customWidth="1"/>
  </cols>
  <sheetData>
    <row r="1" spans="8:10" ht="84.75" customHeight="1">
      <c r="H1" s="282"/>
      <c r="I1" s="282"/>
      <c r="J1" s="282"/>
    </row>
    <row r="2" spans="2:10" s="3" customFormat="1" ht="153" customHeight="1">
      <c r="B2" s="77"/>
      <c r="C2" s="78"/>
      <c r="D2" s="79"/>
      <c r="E2" s="79"/>
      <c r="F2" s="282" t="s">
        <v>290</v>
      </c>
      <c r="G2" s="282"/>
      <c r="H2" s="282"/>
      <c r="I2" s="282"/>
      <c r="J2" s="283"/>
    </row>
    <row r="3" spans="2:9" s="16" customFormat="1" ht="90" customHeight="1">
      <c r="B3" s="284" t="s">
        <v>244</v>
      </c>
      <c r="C3" s="285"/>
      <c r="D3" s="285"/>
      <c r="E3" s="285"/>
      <c r="F3" s="285"/>
      <c r="G3" s="285"/>
      <c r="H3" s="286"/>
      <c r="I3" s="77"/>
    </row>
    <row r="4" spans="2:9" s="16" customFormat="1" ht="150">
      <c r="B4" s="80" t="s">
        <v>16</v>
      </c>
      <c r="C4" s="80" t="s">
        <v>179</v>
      </c>
      <c r="D4" s="80" t="s">
        <v>12</v>
      </c>
      <c r="E4" s="80"/>
      <c r="F4" s="80" t="s">
        <v>176</v>
      </c>
      <c r="G4" s="80" t="s">
        <v>279</v>
      </c>
      <c r="H4" s="80" t="s">
        <v>245</v>
      </c>
      <c r="I4" s="77"/>
    </row>
    <row r="5" spans="2:9" s="5" customFormat="1" ht="28.5" customHeight="1">
      <c r="B5" s="81">
        <v>1</v>
      </c>
      <c r="C5" s="81">
        <v>2</v>
      </c>
      <c r="D5" s="81">
        <v>3</v>
      </c>
      <c r="E5" s="82"/>
      <c r="F5" s="81">
        <v>4</v>
      </c>
      <c r="G5" s="81">
        <v>5</v>
      </c>
      <c r="H5" s="90">
        <v>6</v>
      </c>
      <c r="I5" s="77"/>
    </row>
    <row r="6" spans="2:9" s="16" customFormat="1" ht="45.75" customHeight="1">
      <c r="B6" s="83" t="s">
        <v>66</v>
      </c>
      <c r="C6" s="84" t="s">
        <v>18</v>
      </c>
      <c r="D6" s="85" t="s">
        <v>125</v>
      </c>
      <c r="E6" s="86">
        <f>E7+E26</f>
        <v>5185.54</v>
      </c>
      <c r="F6" s="86">
        <f>F7</f>
        <v>0</v>
      </c>
      <c r="G6" s="86">
        <f>G7</f>
        <v>233.6</v>
      </c>
      <c r="H6" s="86">
        <f>H7</f>
        <v>239.1</v>
      </c>
      <c r="I6" s="77"/>
    </row>
    <row r="7" spans="2:9" s="16" customFormat="1" ht="63.75" customHeight="1">
      <c r="B7" s="89"/>
      <c r="C7" s="84"/>
      <c r="D7" s="82" t="s">
        <v>126</v>
      </c>
      <c r="E7" s="88">
        <f>E8+E12+E17+E20</f>
        <v>5185.54</v>
      </c>
      <c r="F7" s="88">
        <f>F8+F17+F20+F40</f>
        <v>0</v>
      </c>
      <c r="G7" s="88">
        <f>G8+G17+G20+G40</f>
        <v>233.6</v>
      </c>
      <c r="H7" s="88">
        <f>H8+H17+H20+H40</f>
        <v>239.1</v>
      </c>
      <c r="I7" s="77"/>
    </row>
    <row r="8" spans="2:9" s="16" customFormat="1" ht="84.75" customHeight="1">
      <c r="B8" s="89" t="s">
        <v>66</v>
      </c>
      <c r="C8" s="90" t="s">
        <v>19</v>
      </c>
      <c r="D8" s="85" t="s">
        <v>20</v>
      </c>
      <c r="E8" s="86">
        <f>E9+E10+E11</f>
        <v>1022.21</v>
      </c>
      <c r="F8" s="86">
        <f>F9+F10+F11</f>
        <v>0</v>
      </c>
      <c r="G8" s="86">
        <f>G9+G10+G11</f>
        <v>12.3</v>
      </c>
      <c r="H8" s="93">
        <f>H9</f>
        <v>12.6</v>
      </c>
      <c r="I8" s="77"/>
    </row>
    <row r="9" spans="2:9" s="16" customFormat="1" ht="152.25" customHeight="1">
      <c r="B9" s="81">
        <v>182</v>
      </c>
      <c r="C9" s="90" t="s">
        <v>127</v>
      </c>
      <c r="D9" s="82" t="s">
        <v>236</v>
      </c>
      <c r="E9" s="88">
        <v>1022.21</v>
      </c>
      <c r="F9" s="88">
        <v>0</v>
      </c>
      <c r="G9" s="88">
        <v>12.3</v>
      </c>
      <c r="H9" s="93">
        <v>12.6</v>
      </c>
      <c r="I9" s="77"/>
    </row>
    <row r="10" spans="2:9" s="16" customFormat="1" ht="113.25" customHeight="1" hidden="1">
      <c r="B10" s="81">
        <v>182</v>
      </c>
      <c r="C10" s="90" t="s">
        <v>128</v>
      </c>
      <c r="D10" s="91" t="s">
        <v>129</v>
      </c>
      <c r="E10" s="88">
        <v>0</v>
      </c>
      <c r="F10" s="88"/>
      <c r="G10" s="88"/>
      <c r="H10" s="93"/>
      <c r="I10" s="77"/>
    </row>
    <row r="11" spans="2:9" s="16" customFormat="1" ht="53.25" customHeight="1" hidden="1">
      <c r="B11" s="81">
        <v>182</v>
      </c>
      <c r="C11" s="90" t="s">
        <v>130</v>
      </c>
      <c r="D11" s="91" t="s">
        <v>131</v>
      </c>
      <c r="E11" s="88">
        <v>0</v>
      </c>
      <c r="F11" s="88"/>
      <c r="G11" s="88"/>
      <c r="H11" s="93"/>
      <c r="I11" s="77"/>
    </row>
    <row r="12" spans="2:9" s="16" customFormat="1" ht="61.5" hidden="1">
      <c r="B12" s="89" t="s">
        <v>67</v>
      </c>
      <c r="C12" s="90" t="s">
        <v>56</v>
      </c>
      <c r="D12" s="82" t="s">
        <v>21</v>
      </c>
      <c r="E12" s="88">
        <f>E16+E15+E14+E13</f>
        <v>0</v>
      </c>
      <c r="F12" s="88">
        <f>F16+F15+F14+F13</f>
        <v>0</v>
      </c>
      <c r="G12" s="88">
        <f>G16+G15+G14+G13</f>
        <v>0</v>
      </c>
      <c r="H12" s="93"/>
      <c r="I12" s="77"/>
    </row>
    <row r="13" spans="2:9" s="16" customFormat="1" ht="61.5" hidden="1">
      <c r="B13" s="81">
        <v>100</v>
      </c>
      <c r="C13" s="90" t="s">
        <v>68</v>
      </c>
      <c r="D13" s="92" t="s">
        <v>132</v>
      </c>
      <c r="E13" s="81">
        <v>0</v>
      </c>
      <c r="F13" s="81">
        <v>0</v>
      </c>
      <c r="G13" s="93">
        <f>E13+F13</f>
        <v>0</v>
      </c>
      <c r="H13" s="93"/>
      <c r="I13" s="77"/>
    </row>
    <row r="14" spans="2:9" s="16" customFormat="1" ht="92.25" hidden="1">
      <c r="B14" s="81">
        <v>100</v>
      </c>
      <c r="C14" s="90" t="s">
        <v>69</v>
      </c>
      <c r="D14" s="92" t="s">
        <v>133</v>
      </c>
      <c r="E14" s="81">
        <v>0</v>
      </c>
      <c r="F14" s="81">
        <v>0</v>
      </c>
      <c r="G14" s="93">
        <f>E14+F14</f>
        <v>0</v>
      </c>
      <c r="H14" s="93"/>
      <c r="I14" s="77"/>
    </row>
    <row r="15" spans="2:9" s="16" customFormat="1" ht="92.25" hidden="1">
      <c r="B15" s="81">
        <v>100</v>
      </c>
      <c r="C15" s="90" t="s">
        <v>70</v>
      </c>
      <c r="D15" s="92" t="s">
        <v>134</v>
      </c>
      <c r="E15" s="88">
        <v>0</v>
      </c>
      <c r="F15" s="88">
        <v>0</v>
      </c>
      <c r="G15" s="93">
        <f>E15+F15</f>
        <v>0</v>
      </c>
      <c r="H15" s="93"/>
      <c r="I15" s="77"/>
    </row>
    <row r="16" spans="2:9" s="16" customFormat="1" ht="92.25" hidden="1">
      <c r="B16" s="81">
        <v>100</v>
      </c>
      <c r="C16" s="90" t="s">
        <v>71</v>
      </c>
      <c r="D16" s="92" t="s">
        <v>134</v>
      </c>
      <c r="E16" s="88">
        <v>0</v>
      </c>
      <c r="F16" s="81">
        <v>0</v>
      </c>
      <c r="G16" s="93">
        <f>E16+F16</f>
        <v>0</v>
      </c>
      <c r="H16" s="93"/>
      <c r="I16" s="77"/>
    </row>
    <row r="17" spans="2:9" s="17" customFormat="1" ht="54.75" customHeight="1">
      <c r="B17" s="83" t="s">
        <v>66</v>
      </c>
      <c r="C17" s="84" t="s">
        <v>22</v>
      </c>
      <c r="D17" s="85" t="s">
        <v>23</v>
      </c>
      <c r="E17" s="86">
        <f aca="true" t="shared" si="0" ref="E17:G18">E18</f>
        <v>50</v>
      </c>
      <c r="F17" s="86">
        <f t="shared" si="0"/>
        <v>0</v>
      </c>
      <c r="G17" s="86">
        <f t="shared" si="0"/>
        <v>10.3</v>
      </c>
      <c r="H17" s="96">
        <f>H18</f>
        <v>10.5</v>
      </c>
      <c r="I17" s="94"/>
    </row>
    <row r="18" spans="2:9" s="16" customFormat="1" ht="57" customHeight="1">
      <c r="B18" s="89" t="s">
        <v>72</v>
      </c>
      <c r="C18" s="81" t="s">
        <v>24</v>
      </c>
      <c r="D18" s="82" t="s">
        <v>25</v>
      </c>
      <c r="E18" s="88">
        <f t="shared" si="0"/>
        <v>50</v>
      </c>
      <c r="F18" s="88">
        <f t="shared" si="0"/>
        <v>0</v>
      </c>
      <c r="G18" s="88">
        <f t="shared" si="0"/>
        <v>10.3</v>
      </c>
      <c r="H18" s="93">
        <f>H19</f>
        <v>10.5</v>
      </c>
      <c r="I18" s="77"/>
    </row>
    <row r="19" spans="2:9" s="16" customFormat="1" ht="72" customHeight="1">
      <c r="B19" s="81">
        <v>182</v>
      </c>
      <c r="C19" s="81" t="s">
        <v>135</v>
      </c>
      <c r="D19" s="82" t="s">
        <v>25</v>
      </c>
      <c r="E19" s="88">
        <v>50</v>
      </c>
      <c r="F19" s="88"/>
      <c r="G19" s="88">
        <v>10.3</v>
      </c>
      <c r="H19" s="93">
        <v>10.5</v>
      </c>
      <c r="I19" s="77"/>
    </row>
    <row r="20" spans="2:9" s="17" customFormat="1" ht="46.5" customHeight="1">
      <c r="B20" s="83" t="s">
        <v>66</v>
      </c>
      <c r="C20" s="84" t="s">
        <v>26</v>
      </c>
      <c r="D20" s="85" t="s">
        <v>27</v>
      </c>
      <c r="E20" s="86">
        <f>E21+E23</f>
        <v>4113.33</v>
      </c>
      <c r="F20" s="86">
        <f>F21+F23</f>
        <v>0</v>
      </c>
      <c r="G20" s="86">
        <f>G21+G23</f>
        <v>211</v>
      </c>
      <c r="H20" s="96">
        <f>H21++H23</f>
        <v>216</v>
      </c>
      <c r="I20" s="94"/>
    </row>
    <row r="21" spans="2:9" s="17" customFormat="1" ht="54.75" customHeight="1">
      <c r="B21" s="89" t="s">
        <v>72</v>
      </c>
      <c r="C21" s="81" t="s">
        <v>136</v>
      </c>
      <c r="D21" s="82" t="s">
        <v>237</v>
      </c>
      <c r="E21" s="88">
        <f>E22</f>
        <v>562.5</v>
      </c>
      <c r="F21" s="88"/>
      <c r="G21" s="88">
        <f>G22</f>
        <v>29</v>
      </c>
      <c r="H21" s="96">
        <f>H22</f>
        <v>30</v>
      </c>
      <c r="I21" s="94"/>
    </row>
    <row r="22" spans="2:9" s="17" customFormat="1" ht="115.5" customHeight="1">
      <c r="B22" s="81">
        <v>182</v>
      </c>
      <c r="C22" s="81" t="s">
        <v>137</v>
      </c>
      <c r="D22" s="92" t="s">
        <v>138</v>
      </c>
      <c r="E22" s="88">
        <v>562.5</v>
      </c>
      <c r="F22" s="88"/>
      <c r="G22" s="88">
        <v>29</v>
      </c>
      <c r="H22" s="93">
        <v>30</v>
      </c>
      <c r="I22" s="94"/>
    </row>
    <row r="23" spans="2:9" s="16" customFormat="1" ht="72" customHeight="1">
      <c r="B23" s="89" t="s">
        <v>72</v>
      </c>
      <c r="C23" s="81" t="s">
        <v>139</v>
      </c>
      <c r="D23" s="82" t="s">
        <v>238</v>
      </c>
      <c r="E23" s="88">
        <f>E24+E25</f>
        <v>3550.83</v>
      </c>
      <c r="F23" s="88">
        <f>F24+F25</f>
        <v>0</v>
      </c>
      <c r="G23" s="88">
        <f>G24+G25</f>
        <v>182</v>
      </c>
      <c r="H23" s="93">
        <f>H24+H25</f>
        <v>186</v>
      </c>
      <c r="I23" s="77"/>
    </row>
    <row r="24" spans="2:9" s="16" customFormat="1" ht="96" customHeight="1">
      <c r="B24" s="89" t="s">
        <v>72</v>
      </c>
      <c r="C24" s="81" t="s">
        <v>180</v>
      </c>
      <c r="D24" s="91" t="s">
        <v>181</v>
      </c>
      <c r="E24" s="88">
        <v>2847.31</v>
      </c>
      <c r="F24" s="88"/>
      <c r="G24" s="88">
        <v>86</v>
      </c>
      <c r="H24" s="93">
        <v>88</v>
      </c>
      <c r="I24" s="77"/>
    </row>
    <row r="25" spans="2:9" s="16" customFormat="1" ht="97.5" customHeight="1">
      <c r="B25" s="89" t="s">
        <v>72</v>
      </c>
      <c r="C25" s="81" t="s">
        <v>177</v>
      </c>
      <c r="D25" s="92" t="s">
        <v>178</v>
      </c>
      <c r="E25" s="88">
        <v>703.52</v>
      </c>
      <c r="F25" s="88"/>
      <c r="G25" s="88">
        <v>96</v>
      </c>
      <c r="H25" s="93">
        <v>98</v>
      </c>
      <c r="I25" s="77"/>
    </row>
    <row r="26" spans="2:9" s="16" customFormat="1" ht="16.5" customHeight="1" hidden="1">
      <c r="B26" s="89"/>
      <c r="C26" s="81"/>
      <c r="D26" s="82" t="s">
        <v>28</v>
      </c>
      <c r="E26" s="88">
        <v>0</v>
      </c>
      <c r="F26" s="88">
        <f>F27+F33+F37</f>
        <v>0</v>
      </c>
      <c r="G26" s="88">
        <f>G27+G33+G37</f>
        <v>0</v>
      </c>
      <c r="H26" s="93"/>
      <c r="I26" s="77"/>
    </row>
    <row r="27" spans="2:9" s="17" customFormat="1" ht="60" hidden="1">
      <c r="B27" s="83" t="s">
        <v>66</v>
      </c>
      <c r="C27" s="84" t="s">
        <v>29</v>
      </c>
      <c r="D27" s="85" t="s">
        <v>30</v>
      </c>
      <c r="E27" s="86">
        <f>E28</f>
        <v>0</v>
      </c>
      <c r="F27" s="86">
        <f>F28</f>
        <v>0</v>
      </c>
      <c r="G27" s="86">
        <f>G28</f>
        <v>0</v>
      </c>
      <c r="H27" s="96"/>
      <c r="I27" s="94"/>
    </row>
    <row r="28" spans="2:9" s="16" customFormat="1" ht="184.5" hidden="1">
      <c r="B28" s="89" t="s">
        <v>66</v>
      </c>
      <c r="C28" s="81" t="s">
        <v>73</v>
      </c>
      <c r="D28" s="91" t="s">
        <v>140</v>
      </c>
      <c r="E28" s="88">
        <v>0</v>
      </c>
      <c r="F28" s="88">
        <v>0</v>
      </c>
      <c r="G28" s="88">
        <v>0</v>
      </c>
      <c r="H28" s="93"/>
      <c r="I28" s="77"/>
    </row>
    <row r="29" spans="2:9" s="16" customFormat="1" ht="123" hidden="1">
      <c r="B29" s="89" t="s">
        <v>66</v>
      </c>
      <c r="C29" s="81" t="s">
        <v>141</v>
      </c>
      <c r="D29" s="95" t="s">
        <v>142</v>
      </c>
      <c r="E29" s="88">
        <v>0</v>
      </c>
      <c r="F29" s="88">
        <v>0</v>
      </c>
      <c r="G29" s="88">
        <f>G30</f>
        <v>0</v>
      </c>
      <c r="H29" s="93"/>
      <c r="I29" s="77"/>
    </row>
    <row r="30" spans="2:9" s="16" customFormat="1" ht="130.5" customHeight="1" hidden="1">
      <c r="B30" s="89" t="s">
        <v>143</v>
      </c>
      <c r="C30" s="81" t="s">
        <v>144</v>
      </c>
      <c r="D30" s="91" t="s">
        <v>145</v>
      </c>
      <c r="E30" s="88">
        <v>0</v>
      </c>
      <c r="F30" s="88">
        <v>0</v>
      </c>
      <c r="G30" s="88">
        <v>0</v>
      </c>
      <c r="H30" s="93"/>
      <c r="I30" s="77"/>
    </row>
    <row r="31" spans="2:9" s="16" customFormat="1" ht="184.5" hidden="1">
      <c r="B31" s="89" t="s">
        <v>66</v>
      </c>
      <c r="C31" s="81" t="s">
        <v>146</v>
      </c>
      <c r="D31" s="82" t="s">
        <v>147</v>
      </c>
      <c r="E31" s="88">
        <f>E32</f>
        <v>0</v>
      </c>
      <c r="F31" s="88">
        <v>0</v>
      </c>
      <c r="G31" s="88">
        <f>G32</f>
        <v>0</v>
      </c>
      <c r="H31" s="93"/>
      <c r="I31" s="77"/>
    </row>
    <row r="32" spans="2:9" s="16" customFormat="1" ht="123" hidden="1">
      <c r="B32" s="89" t="s">
        <v>64</v>
      </c>
      <c r="C32" s="81" t="s">
        <v>148</v>
      </c>
      <c r="D32" s="91" t="s">
        <v>149</v>
      </c>
      <c r="E32" s="88">
        <v>0</v>
      </c>
      <c r="F32" s="88">
        <v>0</v>
      </c>
      <c r="G32" s="88">
        <v>0</v>
      </c>
      <c r="H32" s="93"/>
      <c r="I32" s="77"/>
    </row>
    <row r="33" spans="2:9" s="17" customFormat="1" ht="60.75" hidden="1">
      <c r="B33" s="89" t="s">
        <v>66</v>
      </c>
      <c r="C33" s="84" t="s">
        <v>31</v>
      </c>
      <c r="D33" s="85" t="s">
        <v>150</v>
      </c>
      <c r="E33" s="86">
        <f aca="true" t="shared" si="1" ref="E33:G35">E34</f>
        <v>0</v>
      </c>
      <c r="F33" s="86">
        <f t="shared" si="1"/>
        <v>0</v>
      </c>
      <c r="G33" s="96">
        <f t="shared" si="1"/>
        <v>0</v>
      </c>
      <c r="H33" s="96"/>
      <c r="I33" s="94"/>
    </row>
    <row r="34" spans="2:9" s="16" customFormat="1" ht="30.75" hidden="1">
      <c r="B34" s="89" t="s">
        <v>66</v>
      </c>
      <c r="C34" s="81" t="s">
        <v>74</v>
      </c>
      <c r="D34" s="87" t="s">
        <v>75</v>
      </c>
      <c r="E34" s="88">
        <f t="shared" si="1"/>
        <v>0</v>
      </c>
      <c r="F34" s="88">
        <f t="shared" si="1"/>
        <v>0</v>
      </c>
      <c r="G34" s="88">
        <f t="shared" si="1"/>
        <v>0</v>
      </c>
      <c r="H34" s="93"/>
      <c r="I34" s="77"/>
    </row>
    <row r="35" spans="2:9" s="16" customFormat="1" ht="30.75" hidden="1">
      <c r="B35" s="89" t="s">
        <v>66</v>
      </c>
      <c r="C35" s="81" t="s">
        <v>151</v>
      </c>
      <c r="D35" s="97" t="s">
        <v>152</v>
      </c>
      <c r="E35" s="88">
        <f t="shared" si="1"/>
        <v>0</v>
      </c>
      <c r="F35" s="88">
        <f t="shared" si="1"/>
        <v>0</v>
      </c>
      <c r="G35" s="88">
        <f t="shared" si="1"/>
        <v>0</v>
      </c>
      <c r="H35" s="93"/>
      <c r="I35" s="77"/>
    </row>
    <row r="36" spans="2:9" s="16" customFormat="1" ht="61.5" hidden="1">
      <c r="B36" s="89" t="s">
        <v>64</v>
      </c>
      <c r="C36" s="81" t="s">
        <v>110</v>
      </c>
      <c r="D36" s="91" t="s">
        <v>111</v>
      </c>
      <c r="E36" s="88">
        <v>0</v>
      </c>
      <c r="F36" s="88">
        <v>0</v>
      </c>
      <c r="G36" s="88">
        <f>E36+F36</f>
        <v>0</v>
      </c>
      <c r="H36" s="93"/>
      <c r="I36" s="77"/>
    </row>
    <row r="37" spans="2:9" s="17" customFormat="1" ht="60.75" hidden="1">
      <c r="B37" s="89" t="s">
        <v>66</v>
      </c>
      <c r="C37" s="84" t="s">
        <v>153</v>
      </c>
      <c r="D37" s="85" t="s">
        <v>32</v>
      </c>
      <c r="E37" s="86">
        <f aca="true" t="shared" si="2" ref="E37:G38">E38</f>
        <v>0</v>
      </c>
      <c r="F37" s="86">
        <f t="shared" si="2"/>
        <v>0</v>
      </c>
      <c r="G37" s="96">
        <f t="shared" si="2"/>
        <v>0</v>
      </c>
      <c r="H37" s="96"/>
      <c r="I37" s="94"/>
    </row>
    <row r="38" spans="2:9" s="16" customFormat="1" ht="123" hidden="1">
      <c r="B38" s="89" t="s">
        <v>66</v>
      </c>
      <c r="C38" s="81" t="s">
        <v>154</v>
      </c>
      <c r="D38" s="91" t="s">
        <v>155</v>
      </c>
      <c r="E38" s="88">
        <f t="shared" si="2"/>
        <v>0</v>
      </c>
      <c r="F38" s="88">
        <f t="shared" si="2"/>
        <v>0</v>
      </c>
      <c r="G38" s="88">
        <f t="shared" si="2"/>
        <v>0</v>
      </c>
      <c r="H38" s="93"/>
      <c r="I38" s="77"/>
    </row>
    <row r="39" spans="2:9" s="16" customFormat="1" ht="92.25" hidden="1">
      <c r="B39" s="89" t="s">
        <v>143</v>
      </c>
      <c r="C39" s="81" t="s">
        <v>156</v>
      </c>
      <c r="D39" s="91" t="s">
        <v>157</v>
      </c>
      <c r="E39" s="88">
        <v>0</v>
      </c>
      <c r="F39" s="88">
        <v>0</v>
      </c>
      <c r="G39" s="88">
        <f>E39+F39</f>
        <v>0</v>
      </c>
      <c r="H39" s="93"/>
      <c r="I39" s="77"/>
    </row>
    <row r="40" spans="2:9" s="16" customFormat="1" ht="51" customHeight="1" hidden="1">
      <c r="B40" s="89" t="s">
        <v>66</v>
      </c>
      <c r="C40" s="84" t="s">
        <v>223</v>
      </c>
      <c r="D40" s="85" t="s">
        <v>221</v>
      </c>
      <c r="E40" s="88"/>
      <c r="F40" s="88"/>
      <c r="G40" s="86">
        <f>G41</f>
        <v>0</v>
      </c>
      <c r="H40" s="93"/>
      <c r="I40" s="77"/>
    </row>
    <row r="41" spans="2:9" s="16" customFormat="1" ht="204.75" customHeight="1" hidden="1">
      <c r="B41" s="89" t="s">
        <v>64</v>
      </c>
      <c r="C41" s="81" t="s">
        <v>222</v>
      </c>
      <c r="D41" s="92" t="s">
        <v>220</v>
      </c>
      <c r="E41" s="88"/>
      <c r="F41" s="88"/>
      <c r="G41" s="88">
        <v>0</v>
      </c>
      <c r="H41" s="93"/>
      <c r="I41" s="77"/>
    </row>
    <row r="42" spans="2:9" s="18" customFormat="1" ht="71.25" customHeight="1">
      <c r="B42" s="89" t="s">
        <v>66</v>
      </c>
      <c r="C42" s="84" t="s">
        <v>33</v>
      </c>
      <c r="D42" s="85" t="s">
        <v>158</v>
      </c>
      <c r="E42" s="86" t="e">
        <f aca="true" t="shared" si="3" ref="E42:H45">E43</f>
        <v>#REF!</v>
      </c>
      <c r="F42" s="86">
        <f t="shared" si="3"/>
        <v>0</v>
      </c>
      <c r="G42" s="86">
        <f t="shared" si="3"/>
        <v>2264.8</v>
      </c>
      <c r="H42" s="86">
        <f t="shared" si="3"/>
        <v>2264.8</v>
      </c>
      <c r="I42" s="98"/>
    </row>
    <row r="43" spans="2:9" s="19" customFormat="1" ht="96.75" customHeight="1">
      <c r="B43" s="89" t="s">
        <v>66</v>
      </c>
      <c r="C43" s="84" t="s">
        <v>159</v>
      </c>
      <c r="D43" s="85" t="s">
        <v>34</v>
      </c>
      <c r="E43" s="86" t="e">
        <f>#REF!</f>
        <v>#REF!</v>
      </c>
      <c r="F43" s="86">
        <f>F44+F51</f>
        <v>0</v>
      </c>
      <c r="G43" s="86">
        <f>G44+G50+G51</f>
        <v>2264.8</v>
      </c>
      <c r="H43" s="86">
        <f>H44+H50+H51</f>
        <v>2264.8</v>
      </c>
      <c r="I43" s="99"/>
    </row>
    <row r="44" spans="2:9" s="19" customFormat="1" ht="61.5">
      <c r="B44" s="89" t="s">
        <v>66</v>
      </c>
      <c r="C44" s="81" t="s">
        <v>57</v>
      </c>
      <c r="D44" s="82" t="s">
        <v>295</v>
      </c>
      <c r="E44" s="88">
        <f t="shared" si="3"/>
        <v>2124.8</v>
      </c>
      <c r="F44" s="88">
        <f t="shared" si="3"/>
        <v>0</v>
      </c>
      <c r="G44" s="88">
        <f t="shared" si="3"/>
        <v>2217.4</v>
      </c>
      <c r="H44" s="88">
        <f t="shared" si="3"/>
        <v>2217.4</v>
      </c>
      <c r="I44" s="99"/>
    </row>
    <row r="45" spans="2:9" s="19" customFormat="1" ht="73.5" customHeight="1">
      <c r="B45" s="89" t="s">
        <v>66</v>
      </c>
      <c r="C45" s="81" t="s">
        <v>76</v>
      </c>
      <c r="D45" s="91" t="s">
        <v>77</v>
      </c>
      <c r="E45" s="88">
        <f t="shared" si="3"/>
        <v>2124.8</v>
      </c>
      <c r="F45" s="88">
        <f t="shared" si="3"/>
        <v>0</v>
      </c>
      <c r="G45" s="88">
        <f t="shared" si="3"/>
        <v>2217.4</v>
      </c>
      <c r="H45" s="88">
        <f t="shared" si="3"/>
        <v>2217.4</v>
      </c>
      <c r="I45" s="99"/>
    </row>
    <row r="46" spans="2:9" s="19" customFormat="1" ht="96" customHeight="1">
      <c r="B46" s="81">
        <v>801</v>
      </c>
      <c r="C46" s="81" t="s">
        <v>65</v>
      </c>
      <c r="D46" s="91" t="s">
        <v>282</v>
      </c>
      <c r="E46" s="88">
        <v>2124.8</v>
      </c>
      <c r="F46" s="88">
        <v>0</v>
      </c>
      <c r="G46" s="88">
        <v>2217.4</v>
      </c>
      <c r="H46" s="181">
        <v>2217.4</v>
      </c>
      <c r="I46" s="99"/>
    </row>
    <row r="47" spans="2:9" s="19" customFormat="1" ht="0.75" customHeight="1" hidden="1">
      <c r="B47" s="89" t="s">
        <v>66</v>
      </c>
      <c r="C47" s="100" t="s">
        <v>170</v>
      </c>
      <c r="D47" s="101" t="s">
        <v>171</v>
      </c>
      <c r="E47" s="88">
        <v>0</v>
      </c>
      <c r="F47" s="88">
        <f>F48</f>
        <v>0</v>
      </c>
      <c r="G47" s="88">
        <f>G48</f>
        <v>0</v>
      </c>
      <c r="H47" s="182"/>
      <c r="I47" s="99"/>
    </row>
    <row r="48" spans="2:9" s="19" customFormat="1" ht="14.25" customHeight="1" hidden="1">
      <c r="B48" s="102" t="s">
        <v>66</v>
      </c>
      <c r="C48" s="81" t="s">
        <v>172</v>
      </c>
      <c r="D48" s="82" t="s">
        <v>173</v>
      </c>
      <c r="E48" s="88">
        <v>0</v>
      </c>
      <c r="F48" s="88">
        <f>F49</f>
        <v>0</v>
      </c>
      <c r="G48" s="88">
        <f>G49</f>
        <v>0</v>
      </c>
      <c r="H48" s="182"/>
      <c r="I48" s="99"/>
    </row>
    <row r="49" spans="2:9" s="19" customFormat="1" ht="18" customHeight="1" hidden="1">
      <c r="B49" s="103" t="s">
        <v>64</v>
      </c>
      <c r="C49" s="104" t="s">
        <v>174</v>
      </c>
      <c r="D49" s="105" t="s">
        <v>121</v>
      </c>
      <c r="E49" s="88">
        <v>0</v>
      </c>
      <c r="F49" s="88">
        <v>0</v>
      </c>
      <c r="G49" s="88">
        <v>0</v>
      </c>
      <c r="H49" s="182"/>
      <c r="I49" s="99"/>
    </row>
    <row r="50" spans="2:9" s="19" customFormat="1" ht="228.75" customHeight="1" hidden="1">
      <c r="B50" s="103" t="s">
        <v>64</v>
      </c>
      <c r="C50" s="104" t="s">
        <v>243</v>
      </c>
      <c r="D50" s="82" t="s">
        <v>219</v>
      </c>
      <c r="E50" s="88"/>
      <c r="F50" s="88"/>
      <c r="G50" s="88"/>
      <c r="H50" s="181"/>
      <c r="I50" s="99"/>
    </row>
    <row r="51" spans="2:9" s="19" customFormat="1" ht="96.75" customHeight="1">
      <c r="B51" s="103" t="s">
        <v>66</v>
      </c>
      <c r="C51" s="81" t="s">
        <v>215</v>
      </c>
      <c r="D51" s="82" t="s">
        <v>216</v>
      </c>
      <c r="E51" s="88"/>
      <c r="F51" s="88">
        <f>F52</f>
        <v>0</v>
      </c>
      <c r="G51" s="88">
        <f>G52</f>
        <v>47.4</v>
      </c>
      <c r="H51" s="181">
        <f>H52</f>
        <v>47.4</v>
      </c>
      <c r="I51" s="99"/>
    </row>
    <row r="52" spans="2:9" s="19" customFormat="1" ht="108" customHeight="1">
      <c r="B52" s="103" t="s">
        <v>64</v>
      </c>
      <c r="C52" s="81" t="s">
        <v>217</v>
      </c>
      <c r="D52" s="92" t="s">
        <v>218</v>
      </c>
      <c r="E52" s="88"/>
      <c r="F52" s="88"/>
      <c r="G52" s="88">
        <v>47.4</v>
      </c>
      <c r="H52" s="181">
        <v>47.4</v>
      </c>
      <c r="I52" s="99"/>
    </row>
    <row r="53" spans="2:9" s="16" customFormat="1" ht="60.75" customHeight="1">
      <c r="B53" s="84"/>
      <c r="C53" s="84"/>
      <c r="D53" s="85" t="s">
        <v>160</v>
      </c>
      <c r="E53" s="86" t="e">
        <f>E42+E6</f>
        <v>#REF!</v>
      </c>
      <c r="F53" s="86">
        <f>F42+F6</f>
        <v>0</v>
      </c>
      <c r="G53" s="86">
        <f>G6+G42</f>
        <v>2498.4</v>
      </c>
      <c r="H53" s="86">
        <f>H6+H42</f>
        <v>2503.9</v>
      </c>
      <c r="I53" s="77"/>
    </row>
    <row r="54" spans="2:9" s="43" customFormat="1" ht="42" customHeight="1">
      <c r="B54" s="87" t="s">
        <v>161</v>
      </c>
      <c r="C54" s="81"/>
      <c r="D54" s="82"/>
      <c r="E54" s="82"/>
      <c r="F54" s="82"/>
      <c r="G54" s="81"/>
      <c r="H54" s="124"/>
      <c r="I54" s="77"/>
    </row>
    <row r="55" spans="2:9" s="14" customFormat="1" ht="39.75" customHeight="1">
      <c r="B55" s="277"/>
      <c r="C55" s="277"/>
      <c r="D55" s="277"/>
      <c r="E55" s="277"/>
      <c r="F55" s="277"/>
      <c r="G55" s="277"/>
      <c r="H55" s="106"/>
      <c r="I55" s="106"/>
    </row>
    <row r="56" spans="2:7" s="14" customFormat="1" ht="33" customHeight="1">
      <c r="B56" s="278"/>
      <c r="C56" s="278"/>
      <c r="D56" s="278"/>
      <c r="E56" s="278"/>
      <c r="F56" s="278"/>
      <c r="G56" s="15"/>
    </row>
    <row r="57" spans="2:7" s="14" customFormat="1" ht="18">
      <c r="B57" s="20"/>
      <c r="C57" s="21"/>
      <c r="D57" s="21"/>
      <c r="E57" s="21"/>
      <c r="F57" s="21"/>
      <c r="G57" s="15"/>
    </row>
    <row r="58" spans="2:7" ht="12.75" customHeight="1">
      <c r="B58" s="7"/>
      <c r="C58" s="44"/>
      <c r="D58" s="45"/>
      <c r="E58" s="45"/>
      <c r="F58" s="45"/>
      <c r="G58" s="46"/>
    </row>
    <row r="59" spans="2:7" ht="12.75" customHeight="1">
      <c r="B59" s="7"/>
      <c r="C59" s="45"/>
      <c r="D59" s="45"/>
      <c r="E59" s="45"/>
      <c r="F59" s="45"/>
      <c r="G59" s="46"/>
    </row>
    <row r="60" spans="2:7" ht="12.75" customHeight="1">
      <c r="B60" s="7"/>
      <c r="C60" s="44"/>
      <c r="D60" s="45"/>
      <c r="E60" s="45"/>
      <c r="F60" s="45"/>
      <c r="G60" s="46"/>
    </row>
    <row r="61" spans="2:7" ht="12.75">
      <c r="B61" s="7"/>
      <c r="C61" s="45"/>
      <c r="D61" s="45"/>
      <c r="E61" s="45"/>
      <c r="F61" s="45"/>
      <c r="G61" s="46"/>
    </row>
    <row r="62" spans="2:7" ht="26.25" customHeight="1">
      <c r="B62" s="7"/>
      <c r="C62" s="8"/>
      <c r="D62" s="8"/>
      <c r="E62" s="8"/>
      <c r="F62" s="8"/>
      <c r="G62" s="8"/>
    </row>
    <row r="63" ht="12.75">
      <c r="B63" s="7"/>
    </row>
  </sheetData>
  <sheetProtection/>
  <mergeCells count="5">
    <mergeCell ref="B55:G55"/>
    <mergeCell ref="B56:F56"/>
    <mergeCell ref="F2:J2"/>
    <mergeCell ref="H1:J1"/>
    <mergeCell ref="B3:H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117"/>
  <sheetViews>
    <sheetView view="pageBreakPreview" zoomScale="91" zoomScaleNormal="90" zoomScaleSheetLayoutView="91" zoomScalePageLayoutView="0" workbookViewId="0" topLeftCell="A24">
      <selection activeCell="B29" sqref="B29"/>
    </sheetView>
  </sheetViews>
  <sheetFormatPr defaultColWidth="9.00390625" defaultRowHeight="12.75"/>
  <cols>
    <col min="1" max="1" width="15.375" style="0" customWidth="1"/>
    <col min="2" max="2" width="112.875" style="11" customWidth="1"/>
    <col min="3" max="3" width="29.875" style="4" customWidth="1"/>
    <col min="4" max="4" width="19.875" style="10" hidden="1" customWidth="1"/>
    <col min="5" max="5" width="31.125" style="3" customWidth="1"/>
  </cols>
  <sheetData>
    <row r="2" spans="6:8" ht="27.75" customHeight="1">
      <c r="F2" s="271"/>
      <c r="G2" s="271"/>
      <c r="H2" s="271"/>
    </row>
    <row r="3" spans="2:8" ht="110.25" customHeight="1">
      <c r="B3" s="52"/>
      <c r="C3" s="282" t="s">
        <v>277</v>
      </c>
      <c r="D3" s="282"/>
      <c r="E3" s="282"/>
      <c r="F3" s="282"/>
      <c r="G3" s="282"/>
      <c r="H3" s="287"/>
    </row>
    <row r="4" spans="2:8" ht="52.5" customHeight="1">
      <c r="B4" s="52"/>
      <c r="C4" s="287"/>
      <c r="D4" s="287"/>
      <c r="E4" s="287"/>
      <c r="F4" s="287"/>
      <c r="G4" s="287"/>
      <c r="H4" s="287"/>
    </row>
    <row r="5" spans="2:8" ht="96.75" customHeight="1">
      <c r="B5" s="288" t="s">
        <v>327</v>
      </c>
      <c r="C5" s="288"/>
      <c r="D5" s="288"/>
      <c r="E5" s="288"/>
      <c r="F5" s="53"/>
      <c r="G5" s="49"/>
      <c r="H5" s="48"/>
    </row>
    <row r="6" spans="2:8" s="12" customFormat="1" ht="26.25">
      <c r="B6" s="53"/>
      <c r="C6" s="107"/>
      <c r="D6" s="53"/>
      <c r="E6" s="108"/>
      <c r="F6" s="53"/>
      <c r="G6" s="49"/>
      <c r="H6" s="109"/>
    </row>
    <row r="7" spans="2:8" s="22" customFormat="1" ht="79.5" customHeight="1">
      <c r="B7" s="50" t="s">
        <v>38</v>
      </c>
      <c r="C7" s="50" t="s">
        <v>58</v>
      </c>
      <c r="D7" s="50" t="s">
        <v>17</v>
      </c>
      <c r="E7" s="50" t="s">
        <v>280</v>
      </c>
      <c r="F7" s="109"/>
      <c r="G7" s="109"/>
      <c r="H7" s="109"/>
    </row>
    <row r="8" spans="2:12" s="22" customFormat="1" ht="26.25">
      <c r="B8" s="50">
        <v>1</v>
      </c>
      <c r="C8" s="51">
        <v>2</v>
      </c>
      <c r="D8" s="50">
        <v>3</v>
      </c>
      <c r="E8" s="50">
        <v>4</v>
      </c>
      <c r="F8" s="109"/>
      <c r="G8" s="110"/>
      <c r="H8" s="111"/>
      <c r="I8" s="24"/>
      <c r="J8" s="25"/>
      <c r="K8" s="26"/>
      <c r="L8" s="23"/>
    </row>
    <row r="9" spans="2:12" s="14" customFormat="1" ht="39.75" customHeight="1">
      <c r="B9" s="112" t="s">
        <v>78</v>
      </c>
      <c r="C9" s="54" t="s">
        <v>46</v>
      </c>
      <c r="D9" s="76">
        <f>D10+D11+D12</f>
        <v>0</v>
      </c>
      <c r="E9" s="76">
        <f>E10+E11+E12</f>
        <v>1440</v>
      </c>
      <c r="F9" s="48"/>
      <c r="G9" s="62"/>
      <c r="H9" s="111"/>
      <c r="I9" s="24"/>
      <c r="J9" s="28"/>
      <c r="K9" s="26"/>
      <c r="L9" s="27"/>
    </row>
    <row r="10" spans="2:12" s="14" customFormat="1" ht="75" customHeight="1">
      <c r="B10" s="60" t="s">
        <v>168</v>
      </c>
      <c r="C10" s="55" t="s">
        <v>169</v>
      </c>
      <c r="D10" s="75"/>
      <c r="E10" s="75">
        <v>423.43</v>
      </c>
      <c r="F10" s="48"/>
      <c r="G10" s="62"/>
      <c r="H10" s="111"/>
      <c r="I10" s="24"/>
      <c r="J10" s="28"/>
      <c r="K10" s="26"/>
      <c r="L10" s="27"/>
    </row>
    <row r="11" spans="2:12" s="14" customFormat="1" ht="123" customHeight="1">
      <c r="B11" s="60" t="s">
        <v>37</v>
      </c>
      <c r="C11" s="55" t="s">
        <v>47</v>
      </c>
      <c r="D11" s="75"/>
      <c r="E11" s="75">
        <v>1012.57</v>
      </c>
      <c r="F11" s="48"/>
      <c r="G11" s="62"/>
      <c r="H11" s="111"/>
      <c r="I11" s="24"/>
      <c r="J11" s="25"/>
      <c r="K11" s="25"/>
      <c r="L11" s="27"/>
    </row>
    <row r="12" spans="2:12" s="14" customFormat="1" ht="34.5" customHeight="1">
      <c r="B12" s="57" t="s">
        <v>2</v>
      </c>
      <c r="C12" s="55" t="s">
        <v>162</v>
      </c>
      <c r="D12" s="75"/>
      <c r="E12" s="75">
        <v>4</v>
      </c>
      <c r="F12" s="48"/>
      <c r="G12" s="62"/>
      <c r="H12" s="111"/>
      <c r="I12" s="24"/>
      <c r="J12" s="25"/>
      <c r="K12" s="26"/>
      <c r="L12" s="27"/>
    </row>
    <row r="13" spans="2:12" s="14" customFormat="1" ht="39" customHeight="1">
      <c r="B13" s="58" t="s">
        <v>213</v>
      </c>
      <c r="C13" s="54" t="s">
        <v>225</v>
      </c>
      <c r="D13" s="76">
        <f>D14</f>
        <v>0</v>
      </c>
      <c r="E13" s="76">
        <f>E14</f>
        <v>47.4</v>
      </c>
      <c r="F13" s="48"/>
      <c r="G13" s="62"/>
      <c r="H13" s="111"/>
      <c r="I13" s="24"/>
      <c r="J13" s="25"/>
      <c r="K13" s="26"/>
      <c r="L13" s="27"/>
    </row>
    <row r="14" spans="2:12" s="14" customFormat="1" ht="41.25" customHeight="1">
      <c r="B14" s="61" t="s">
        <v>214</v>
      </c>
      <c r="C14" s="55" t="s">
        <v>224</v>
      </c>
      <c r="D14" s="75"/>
      <c r="E14" s="75">
        <v>47.4</v>
      </c>
      <c r="F14" s="48"/>
      <c r="G14" s="62"/>
      <c r="H14" s="111"/>
      <c r="I14" s="24"/>
      <c r="J14" s="25"/>
      <c r="K14" s="26"/>
      <c r="L14" s="27"/>
    </row>
    <row r="15" spans="2:12" s="14" customFormat="1" ht="56.25" customHeight="1" hidden="1">
      <c r="B15" s="58" t="s">
        <v>83</v>
      </c>
      <c r="C15" s="54" t="s">
        <v>48</v>
      </c>
      <c r="D15" s="76">
        <f>D16+D17</f>
        <v>0</v>
      </c>
      <c r="E15" s="76">
        <f>E16+E17</f>
        <v>0</v>
      </c>
      <c r="F15" s="48"/>
      <c r="G15" s="62"/>
      <c r="H15" s="111"/>
      <c r="I15" s="24"/>
      <c r="J15" s="25"/>
      <c r="K15" s="25"/>
      <c r="L15" s="27"/>
    </row>
    <row r="16" spans="2:12" s="14" customFormat="1" ht="98.25" customHeight="1" hidden="1">
      <c r="B16" s="60" t="s">
        <v>182</v>
      </c>
      <c r="C16" s="55" t="s">
        <v>192</v>
      </c>
      <c r="D16" s="75"/>
      <c r="E16" s="75"/>
      <c r="F16" s="48"/>
      <c r="G16" s="62"/>
      <c r="H16" s="111"/>
      <c r="I16" s="24"/>
      <c r="J16" s="25"/>
      <c r="K16" s="25"/>
      <c r="L16" s="27"/>
    </row>
    <row r="17" spans="2:12" s="14" customFormat="1" ht="73.5" customHeight="1" hidden="1">
      <c r="B17" s="59" t="s">
        <v>103</v>
      </c>
      <c r="C17" s="55" t="s">
        <v>49</v>
      </c>
      <c r="D17" s="75"/>
      <c r="E17" s="75"/>
      <c r="F17" s="48"/>
      <c r="G17" s="62"/>
      <c r="H17" s="111"/>
      <c r="I17" s="29"/>
      <c r="J17" s="25"/>
      <c r="K17" s="25"/>
      <c r="L17" s="27"/>
    </row>
    <row r="18" spans="2:12" s="14" customFormat="1" ht="52.5" customHeight="1">
      <c r="B18" s="113" t="s">
        <v>84</v>
      </c>
      <c r="C18" s="73" t="s">
        <v>50</v>
      </c>
      <c r="D18" s="76">
        <f>D19</f>
        <v>0</v>
      </c>
      <c r="E18" s="76">
        <f>E19</f>
        <v>23.45</v>
      </c>
      <c r="F18" s="48"/>
      <c r="G18" s="62"/>
      <c r="H18" s="111"/>
      <c r="I18" s="24"/>
      <c r="J18" s="25"/>
      <c r="K18" s="26"/>
      <c r="L18" s="27"/>
    </row>
    <row r="19" spans="2:12" s="14" customFormat="1" ht="57.75" customHeight="1">
      <c r="B19" s="60" t="s">
        <v>183</v>
      </c>
      <c r="C19" s="74" t="s">
        <v>193</v>
      </c>
      <c r="D19" s="75"/>
      <c r="E19" s="75">
        <v>23.45</v>
      </c>
      <c r="F19" s="48"/>
      <c r="G19" s="62"/>
      <c r="H19" s="111"/>
      <c r="I19" s="24"/>
      <c r="J19" s="25"/>
      <c r="K19" s="26"/>
      <c r="L19" s="27"/>
    </row>
    <row r="20" spans="2:12" s="14" customFormat="1" ht="36.75" customHeight="1">
      <c r="B20" s="112" t="s">
        <v>6</v>
      </c>
      <c r="C20" s="73" t="s">
        <v>163</v>
      </c>
      <c r="D20" s="76"/>
      <c r="E20" s="76">
        <f>E21</f>
        <v>145.66</v>
      </c>
      <c r="F20" s="48"/>
      <c r="G20" s="62"/>
      <c r="H20" s="111"/>
      <c r="I20" s="29"/>
      <c r="J20" s="25"/>
      <c r="K20" s="25"/>
      <c r="L20" s="27"/>
    </row>
    <row r="21" spans="2:12" s="14" customFormat="1" ht="30.75" customHeight="1">
      <c r="B21" s="60" t="s">
        <v>8</v>
      </c>
      <c r="C21" s="74" t="s">
        <v>164</v>
      </c>
      <c r="D21" s="75"/>
      <c r="E21" s="75">
        <v>145.66</v>
      </c>
      <c r="F21" s="48"/>
      <c r="G21" s="62"/>
      <c r="H21" s="111"/>
      <c r="I21" s="29"/>
      <c r="J21" s="25"/>
      <c r="K21" s="25"/>
      <c r="L21" s="27"/>
    </row>
    <row r="22" spans="2:12" s="14" customFormat="1" ht="28.5" customHeight="1">
      <c r="B22" s="112" t="s">
        <v>87</v>
      </c>
      <c r="C22" s="73" t="s">
        <v>51</v>
      </c>
      <c r="D22" s="76">
        <f>D23</f>
        <v>0</v>
      </c>
      <c r="E22" s="76">
        <f>E23</f>
        <v>254.21</v>
      </c>
      <c r="F22" s="48"/>
      <c r="G22" s="62"/>
      <c r="H22" s="111"/>
      <c r="I22" s="24"/>
      <c r="J22" s="25"/>
      <c r="K22" s="26"/>
      <c r="L22" s="27"/>
    </row>
    <row r="23" spans="2:12" s="14" customFormat="1" ht="33.75" customHeight="1">
      <c r="B23" s="60" t="s">
        <v>89</v>
      </c>
      <c r="C23" s="74" t="s">
        <v>52</v>
      </c>
      <c r="D23" s="75"/>
      <c r="E23" s="75">
        <v>254.21</v>
      </c>
      <c r="F23" s="48"/>
      <c r="G23" s="62"/>
      <c r="H23" s="114"/>
      <c r="I23" s="29"/>
      <c r="J23" s="25"/>
      <c r="K23" s="26"/>
      <c r="L23" s="27"/>
    </row>
    <row r="24" spans="2:12" s="14" customFormat="1" ht="39" customHeight="1">
      <c r="B24" s="112" t="s">
        <v>90</v>
      </c>
      <c r="C24" s="73" t="s">
        <v>53</v>
      </c>
      <c r="D24" s="76">
        <f>D25</f>
        <v>0</v>
      </c>
      <c r="E24" s="76">
        <f>E25</f>
        <v>578.08</v>
      </c>
      <c r="F24" s="48"/>
      <c r="G24" s="62"/>
      <c r="H24" s="114"/>
      <c r="I24" s="24"/>
      <c r="J24" s="25"/>
      <c r="K24" s="26"/>
      <c r="L24" s="27"/>
    </row>
    <row r="25" spans="2:12" s="14" customFormat="1" ht="61.5" customHeight="1">
      <c r="B25" s="61" t="s">
        <v>54</v>
      </c>
      <c r="C25" s="74" t="s">
        <v>55</v>
      </c>
      <c r="D25" s="75"/>
      <c r="E25" s="75">
        <v>578.08</v>
      </c>
      <c r="F25" s="48"/>
      <c r="G25" s="62"/>
      <c r="H25" s="63"/>
      <c r="I25" s="31"/>
      <c r="J25" s="25"/>
      <c r="K25" s="26"/>
      <c r="L25" s="27"/>
    </row>
    <row r="26" spans="2:12" s="14" customFormat="1" ht="30" customHeight="1" hidden="1">
      <c r="B26" s="60" t="s">
        <v>92</v>
      </c>
      <c r="C26" s="74">
        <v>99</v>
      </c>
      <c r="D26" s="75"/>
      <c r="E26" s="115">
        <v>0</v>
      </c>
      <c r="F26" s="116"/>
      <c r="G26" s="116"/>
      <c r="H26" s="63"/>
      <c r="I26" s="31"/>
      <c r="J26" s="25"/>
      <c r="K26" s="26"/>
      <c r="L26" s="27"/>
    </row>
    <row r="27" spans="2:8" s="14" customFormat="1" ht="42" customHeight="1">
      <c r="B27" s="112" t="s">
        <v>93</v>
      </c>
      <c r="C27" s="54"/>
      <c r="D27" s="76" t="e">
        <f>D9+D13+D15+D18+#REF!+D20+D22+D24+D26</f>
        <v>#REF!</v>
      </c>
      <c r="E27" s="76">
        <f>E9+E13+E15+E18+E20+E22+E24+E26</f>
        <v>2488.8</v>
      </c>
      <c r="F27" s="48"/>
      <c r="G27" s="48"/>
      <c r="H27" s="48"/>
    </row>
    <row r="28" spans="2:8" s="14" customFormat="1" ht="26.25">
      <c r="B28" s="117"/>
      <c r="C28" s="118"/>
      <c r="D28" s="119"/>
      <c r="E28" s="120"/>
      <c r="F28" s="62"/>
      <c r="G28" s="48"/>
      <c r="H28" s="48"/>
    </row>
    <row r="29" spans="2:8" s="14" customFormat="1" ht="26.25">
      <c r="B29" s="117"/>
      <c r="C29" s="121"/>
      <c r="D29" s="122"/>
      <c r="E29" s="123"/>
      <c r="F29" s="62"/>
      <c r="G29" s="48"/>
      <c r="H29" s="48"/>
    </row>
    <row r="30" spans="2:8" s="14" customFormat="1" ht="26.25">
      <c r="B30" s="117"/>
      <c r="C30" s="121"/>
      <c r="D30" s="122"/>
      <c r="E30" s="123"/>
      <c r="F30" s="62"/>
      <c r="G30" s="48"/>
      <c r="H30" s="48"/>
    </row>
    <row r="31" spans="2:8" s="14" customFormat="1" ht="26.25">
      <c r="B31" s="117"/>
      <c r="C31" s="121"/>
      <c r="D31" s="122"/>
      <c r="E31" s="123"/>
      <c r="F31" s="62"/>
      <c r="G31" s="48"/>
      <c r="H31" s="48"/>
    </row>
    <row r="32" spans="2:8" s="14" customFormat="1" ht="26.25">
      <c r="B32" s="117"/>
      <c r="C32" s="121"/>
      <c r="D32" s="122"/>
      <c r="E32" s="123"/>
      <c r="F32" s="62"/>
      <c r="G32" s="48"/>
      <c r="H32" s="48"/>
    </row>
    <row r="33" spans="2:8" s="14" customFormat="1" ht="26.25">
      <c r="B33" s="117"/>
      <c r="C33" s="121"/>
      <c r="D33" s="122"/>
      <c r="E33" s="123"/>
      <c r="F33" s="62"/>
      <c r="G33" s="48"/>
      <c r="H33" s="48"/>
    </row>
    <row r="34" spans="2:8" s="14" customFormat="1" ht="26.25">
      <c r="B34" s="117"/>
      <c r="C34" s="121"/>
      <c r="D34" s="122"/>
      <c r="E34" s="123"/>
      <c r="F34" s="62"/>
      <c r="G34" s="48"/>
      <c r="H34" s="48"/>
    </row>
    <row r="35" spans="2:8" s="14" customFormat="1" ht="26.25">
      <c r="B35" s="117"/>
      <c r="C35" s="121"/>
      <c r="D35" s="122"/>
      <c r="E35" s="123"/>
      <c r="F35" s="62"/>
      <c r="G35" s="48"/>
      <c r="H35" s="48"/>
    </row>
    <row r="36" spans="2:8" s="14" customFormat="1" ht="26.25">
      <c r="B36" s="117"/>
      <c r="C36" s="121"/>
      <c r="D36" s="122"/>
      <c r="E36" s="123"/>
      <c r="F36" s="62"/>
      <c r="G36" s="48"/>
      <c r="H36" s="48"/>
    </row>
    <row r="37" spans="2:8" s="14" customFormat="1" ht="26.25">
      <c r="B37" s="117"/>
      <c r="C37" s="121"/>
      <c r="D37" s="122"/>
      <c r="E37" s="123"/>
      <c r="F37" s="62"/>
      <c r="G37" s="48"/>
      <c r="H37" s="48"/>
    </row>
    <row r="38" spans="2:8" s="14" customFormat="1" ht="26.25">
      <c r="B38" s="117"/>
      <c r="C38" s="121"/>
      <c r="D38" s="122"/>
      <c r="E38" s="123"/>
      <c r="F38" s="62"/>
      <c r="G38" s="48"/>
      <c r="H38" s="48"/>
    </row>
    <row r="39" spans="2:8" s="14" customFormat="1" ht="26.25">
      <c r="B39" s="117"/>
      <c r="C39" s="121"/>
      <c r="D39" s="122"/>
      <c r="E39" s="123"/>
      <c r="F39" s="62"/>
      <c r="G39" s="48"/>
      <c r="H39" s="48"/>
    </row>
    <row r="40" spans="2:8" s="14" customFormat="1" ht="26.25">
      <c r="B40" s="117"/>
      <c r="C40" s="121"/>
      <c r="D40" s="122"/>
      <c r="E40" s="123"/>
      <c r="F40" s="62"/>
      <c r="G40" s="48"/>
      <c r="H40" s="48"/>
    </row>
    <row r="41" spans="2:8" s="14" customFormat="1" ht="26.25">
      <c r="B41" s="117"/>
      <c r="C41" s="121"/>
      <c r="D41" s="122"/>
      <c r="E41" s="123"/>
      <c r="F41" s="62"/>
      <c r="G41" s="48"/>
      <c r="H41" s="48"/>
    </row>
    <row r="42" spans="2:8" s="14" customFormat="1" ht="26.25">
      <c r="B42" s="117"/>
      <c r="C42" s="121"/>
      <c r="D42" s="122"/>
      <c r="E42" s="123"/>
      <c r="F42" s="62"/>
      <c r="G42" s="48"/>
      <c r="H42" s="48"/>
    </row>
    <row r="43" spans="2:8" s="14" customFormat="1" ht="26.25">
      <c r="B43" s="117"/>
      <c r="C43" s="121"/>
      <c r="D43" s="122"/>
      <c r="E43" s="123"/>
      <c r="F43" s="62"/>
      <c r="G43" s="48"/>
      <c r="H43" s="48"/>
    </row>
    <row r="44" spans="2:8" s="14" customFormat="1" ht="26.25">
      <c r="B44" s="117"/>
      <c r="C44" s="121"/>
      <c r="D44" s="122"/>
      <c r="E44" s="123"/>
      <c r="F44" s="62"/>
      <c r="G44" s="48"/>
      <c r="H44" s="48"/>
    </row>
    <row r="45" spans="2:8" s="14" customFormat="1" ht="26.25">
      <c r="B45" s="117"/>
      <c r="C45" s="121"/>
      <c r="D45" s="122"/>
      <c r="E45" s="123"/>
      <c r="F45" s="62"/>
      <c r="G45" s="48"/>
      <c r="H45" s="48"/>
    </row>
    <row r="46" spans="2:8" s="14" customFormat="1" ht="26.25">
      <c r="B46" s="117"/>
      <c r="C46" s="121"/>
      <c r="D46" s="122"/>
      <c r="E46" s="123"/>
      <c r="F46" s="62"/>
      <c r="G46" s="48"/>
      <c r="H46" s="48"/>
    </row>
    <row r="47" spans="2:8" s="14" customFormat="1" ht="26.25">
      <c r="B47" s="117"/>
      <c r="C47" s="121"/>
      <c r="D47" s="122"/>
      <c r="E47" s="123"/>
      <c r="F47" s="62"/>
      <c r="G47" s="48"/>
      <c r="H47" s="48"/>
    </row>
    <row r="48" spans="2:8" s="14" customFormat="1" ht="26.25">
      <c r="B48" s="117"/>
      <c r="C48" s="121"/>
      <c r="D48" s="122"/>
      <c r="E48" s="123"/>
      <c r="F48" s="62"/>
      <c r="G48" s="48"/>
      <c r="H48" s="48"/>
    </row>
    <row r="49" spans="2:8" s="14" customFormat="1" ht="26.25">
      <c r="B49" s="117"/>
      <c r="C49" s="121"/>
      <c r="D49" s="122"/>
      <c r="E49" s="123"/>
      <c r="F49" s="62"/>
      <c r="G49" s="48"/>
      <c r="H49" s="48"/>
    </row>
    <row r="50" spans="2:6" s="14" customFormat="1" ht="18.75">
      <c r="B50" s="32"/>
      <c r="C50" s="33"/>
      <c r="D50" s="34"/>
      <c r="E50" s="35"/>
      <c r="F50" s="27"/>
    </row>
    <row r="51" spans="2:6" s="14" customFormat="1" ht="18.75">
      <c r="B51" s="32"/>
      <c r="C51" s="33"/>
      <c r="D51" s="34"/>
      <c r="E51" s="35"/>
      <c r="F51" s="27"/>
    </row>
    <row r="52" spans="2:6" s="14" customFormat="1" ht="18.75">
      <c r="B52" s="32"/>
      <c r="C52" s="33"/>
      <c r="D52" s="34"/>
      <c r="E52" s="35"/>
      <c r="F52" s="27"/>
    </row>
    <row r="53" spans="2:6" s="14" customFormat="1" ht="18.75">
      <c r="B53" s="32"/>
      <c r="C53" s="33"/>
      <c r="D53" s="34"/>
      <c r="E53" s="35"/>
      <c r="F53" s="27"/>
    </row>
    <row r="54" spans="2:6" s="14" customFormat="1" ht="18.75">
      <c r="B54" s="32"/>
      <c r="C54" s="33"/>
      <c r="D54" s="34"/>
      <c r="E54" s="35"/>
      <c r="F54" s="27"/>
    </row>
    <row r="55" spans="2:6" s="14" customFormat="1" ht="18.75">
      <c r="B55" s="32"/>
      <c r="C55" s="33"/>
      <c r="D55" s="34"/>
      <c r="E55" s="35"/>
      <c r="F55" s="27"/>
    </row>
    <row r="56" spans="2:6" s="14" customFormat="1" ht="18.75">
      <c r="B56" s="32"/>
      <c r="C56" s="33"/>
      <c r="D56" s="34"/>
      <c r="E56" s="35"/>
      <c r="F56" s="27"/>
    </row>
    <row r="57" spans="2:6" s="14" customFormat="1" ht="18.75">
      <c r="B57" s="32"/>
      <c r="C57" s="33"/>
      <c r="D57" s="34"/>
      <c r="E57" s="35"/>
      <c r="F57" s="27"/>
    </row>
    <row r="58" spans="2:6" s="14" customFormat="1" ht="18.75">
      <c r="B58" s="32"/>
      <c r="C58" s="33"/>
      <c r="D58" s="34"/>
      <c r="E58" s="35"/>
      <c r="F58" s="27"/>
    </row>
    <row r="59" spans="2:6" s="14" customFormat="1" ht="18.75">
      <c r="B59" s="32"/>
      <c r="C59" s="33"/>
      <c r="D59" s="34"/>
      <c r="E59" s="35"/>
      <c r="F59" s="27"/>
    </row>
    <row r="60" spans="2:6" s="14" customFormat="1" ht="18.75">
      <c r="B60" s="32"/>
      <c r="C60" s="33"/>
      <c r="D60" s="34"/>
      <c r="E60" s="35"/>
      <c r="F60" s="27"/>
    </row>
    <row r="61" spans="2:6" s="14" customFormat="1" ht="18.75">
      <c r="B61" s="32"/>
      <c r="C61" s="33"/>
      <c r="D61" s="34"/>
      <c r="E61" s="35"/>
      <c r="F61" s="27"/>
    </row>
    <row r="62" spans="2:6" s="14" customFormat="1" ht="18.75">
      <c r="B62" s="32"/>
      <c r="C62" s="33"/>
      <c r="D62" s="34"/>
      <c r="E62" s="35"/>
      <c r="F62" s="27"/>
    </row>
    <row r="63" spans="2:6" s="14" customFormat="1" ht="18.75">
      <c r="B63" s="32"/>
      <c r="C63" s="33"/>
      <c r="D63" s="34"/>
      <c r="E63" s="35"/>
      <c r="F63" s="27"/>
    </row>
    <row r="64" spans="2:6" s="14" customFormat="1" ht="18.75">
      <c r="B64" s="32"/>
      <c r="C64" s="33"/>
      <c r="D64" s="34"/>
      <c r="E64" s="35"/>
      <c r="F64" s="27"/>
    </row>
    <row r="65" spans="2:6" s="14" customFormat="1" ht="18.75">
      <c r="B65" s="36"/>
      <c r="C65" s="37"/>
      <c r="D65" s="34"/>
      <c r="E65" s="35"/>
      <c r="F65" s="27"/>
    </row>
    <row r="66" spans="2:6" s="14" customFormat="1" ht="18.75">
      <c r="B66" s="38"/>
      <c r="C66" s="37"/>
      <c r="D66" s="34"/>
      <c r="E66" s="35"/>
      <c r="F66" s="27"/>
    </row>
    <row r="67" spans="2:6" s="14" customFormat="1" ht="18.75">
      <c r="B67" s="38"/>
      <c r="C67" s="37"/>
      <c r="D67" s="34"/>
      <c r="E67" s="35"/>
      <c r="F67" s="27"/>
    </row>
    <row r="68" spans="2:6" s="14" customFormat="1" ht="18.75">
      <c r="B68" s="38"/>
      <c r="C68" s="37"/>
      <c r="D68" s="34"/>
      <c r="E68" s="35"/>
      <c r="F68" s="27"/>
    </row>
    <row r="69" spans="2:6" s="14" customFormat="1" ht="18.75">
      <c r="B69" s="38"/>
      <c r="C69" s="37"/>
      <c r="D69" s="34"/>
      <c r="E69" s="35"/>
      <c r="F69" s="27"/>
    </row>
    <row r="70" spans="2:6" s="14" customFormat="1" ht="18.75">
      <c r="B70" s="38"/>
      <c r="C70" s="37"/>
      <c r="D70" s="34"/>
      <c r="E70" s="35"/>
      <c r="F70" s="27"/>
    </row>
    <row r="71" spans="2:6" s="14" customFormat="1" ht="18.75">
      <c r="B71" s="38"/>
      <c r="C71" s="37"/>
      <c r="D71" s="34"/>
      <c r="E71" s="35"/>
      <c r="F71" s="27"/>
    </row>
    <row r="72" spans="2:6" s="14" customFormat="1" ht="18.75">
      <c r="B72" s="38"/>
      <c r="C72" s="37"/>
      <c r="D72" s="34"/>
      <c r="E72" s="35"/>
      <c r="F72" s="27"/>
    </row>
    <row r="73" spans="2:6" s="14" customFormat="1" ht="18.75">
      <c r="B73" s="38"/>
      <c r="C73" s="37"/>
      <c r="D73" s="34"/>
      <c r="E73" s="35"/>
      <c r="F73" s="27"/>
    </row>
    <row r="74" spans="2:6" s="14" customFormat="1" ht="18.75">
      <c r="B74" s="38"/>
      <c r="C74" s="37"/>
      <c r="D74" s="34"/>
      <c r="E74" s="35"/>
      <c r="F74" s="27"/>
    </row>
    <row r="75" spans="2:6" s="14" customFormat="1" ht="18.75">
      <c r="B75" s="38"/>
      <c r="C75" s="37"/>
      <c r="D75" s="34"/>
      <c r="E75" s="35"/>
      <c r="F75" s="27"/>
    </row>
    <row r="76" spans="2:6" s="14" customFormat="1" ht="18.75">
      <c r="B76" s="38"/>
      <c r="C76" s="37"/>
      <c r="D76" s="34"/>
      <c r="E76" s="35"/>
      <c r="F76" s="27"/>
    </row>
    <row r="77" spans="2:6" s="14" customFormat="1" ht="18.75">
      <c r="B77" s="38"/>
      <c r="C77" s="37"/>
      <c r="D77" s="34"/>
      <c r="E77" s="35"/>
      <c r="F77" s="27"/>
    </row>
    <row r="78" spans="2:6" s="14" customFormat="1" ht="18.75">
      <c r="B78" s="38"/>
      <c r="C78" s="37"/>
      <c r="D78" s="34"/>
      <c r="E78" s="35"/>
      <c r="F78" s="27"/>
    </row>
    <row r="79" spans="2:6" s="14" customFormat="1" ht="18.75">
      <c r="B79" s="38"/>
      <c r="C79" s="37"/>
      <c r="D79" s="34"/>
      <c r="E79" s="35"/>
      <c r="F79" s="27"/>
    </row>
    <row r="80" spans="2:6" s="14" customFormat="1" ht="18.75">
      <c r="B80" s="38"/>
      <c r="C80" s="37"/>
      <c r="D80" s="34"/>
      <c r="E80" s="35"/>
      <c r="F80" s="27"/>
    </row>
    <row r="81" spans="2:6" s="14" customFormat="1" ht="18.75">
      <c r="B81" s="38"/>
      <c r="C81" s="37"/>
      <c r="D81" s="34"/>
      <c r="E81" s="35"/>
      <c r="F81" s="27"/>
    </row>
    <row r="82" spans="2:6" s="14" customFormat="1" ht="18.75">
      <c r="B82" s="38"/>
      <c r="C82" s="37"/>
      <c r="D82" s="34"/>
      <c r="E82" s="35"/>
      <c r="F82" s="27"/>
    </row>
    <row r="83" spans="2:6" s="14" customFormat="1" ht="18.75">
      <c r="B83" s="38"/>
      <c r="C83" s="37"/>
      <c r="D83" s="34"/>
      <c r="E83" s="35"/>
      <c r="F83" s="27"/>
    </row>
    <row r="84" spans="2:6" s="14" customFormat="1" ht="18.75">
      <c r="B84" s="38"/>
      <c r="C84" s="37"/>
      <c r="D84" s="34"/>
      <c r="E84" s="35"/>
      <c r="F84" s="27"/>
    </row>
    <row r="85" spans="2:6" s="14" customFormat="1" ht="18.75">
      <c r="B85" s="38"/>
      <c r="C85" s="37"/>
      <c r="D85" s="34"/>
      <c r="E85" s="35"/>
      <c r="F85" s="27"/>
    </row>
    <row r="86" spans="2:6" s="14" customFormat="1" ht="18.75">
      <c r="B86" s="38"/>
      <c r="C86" s="37"/>
      <c r="D86" s="34"/>
      <c r="E86" s="35"/>
      <c r="F86" s="27"/>
    </row>
    <row r="87" spans="2:6" s="14" customFormat="1" ht="18.75">
      <c r="B87" s="38"/>
      <c r="C87" s="37"/>
      <c r="D87" s="34"/>
      <c r="E87" s="35"/>
      <c r="F87" s="27"/>
    </row>
    <row r="88" spans="2:6" s="14" customFormat="1" ht="18.75">
      <c r="B88" s="38"/>
      <c r="C88" s="37"/>
      <c r="D88" s="34"/>
      <c r="E88" s="35"/>
      <c r="F88" s="27"/>
    </row>
    <row r="89" spans="2:6" s="14" customFormat="1" ht="18.75">
      <c r="B89" s="38"/>
      <c r="C89" s="37"/>
      <c r="D89" s="34"/>
      <c r="E89" s="35"/>
      <c r="F89" s="27"/>
    </row>
    <row r="90" spans="2:6" s="14" customFormat="1" ht="18.75">
      <c r="B90" s="38"/>
      <c r="C90" s="37"/>
      <c r="D90" s="34"/>
      <c r="E90" s="35"/>
      <c r="F90" s="27"/>
    </row>
    <row r="91" spans="2:6" s="14" customFormat="1" ht="18.75">
      <c r="B91" s="38"/>
      <c r="C91" s="37"/>
      <c r="D91" s="34"/>
      <c r="E91" s="35"/>
      <c r="F91" s="27"/>
    </row>
    <row r="92" spans="2:6" s="14" customFormat="1" ht="18.75">
      <c r="B92" s="38"/>
      <c r="C92" s="37"/>
      <c r="D92" s="34"/>
      <c r="E92" s="35"/>
      <c r="F92" s="27"/>
    </row>
    <row r="93" spans="2:6" s="14" customFormat="1" ht="18.75">
      <c r="B93" s="38"/>
      <c r="C93" s="37"/>
      <c r="D93" s="34"/>
      <c r="E93" s="35"/>
      <c r="F93" s="27"/>
    </row>
    <row r="94" spans="2:6" s="14" customFormat="1" ht="18.75">
      <c r="B94" s="38"/>
      <c r="C94" s="37"/>
      <c r="D94" s="34"/>
      <c r="E94" s="35"/>
      <c r="F94" s="27"/>
    </row>
    <row r="95" spans="2:6" ht="12.75">
      <c r="B95" s="30"/>
      <c r="C95" s="39"/>
      <c r="D95" s="40"/>
      <c r="E95" s="41"/>
      <c r="F95" s="42"/>
    </row>
    <row r="96" spans="2:6" ht="12.75">
      <c r="B96" s="30"/>
      <c r="C96" s="39"/>
      <c r="D96" s="40"/>
      <c r="E96" s="41"/>
      <c r="F96" s="42"/>
    </row>
    <row r="97" spans="2:6" ht="12.75">
      <c r="B97" s="30"/>
      <c r="C97" s="39"/>
      <c r="D97" s="40"/>
      <c r="E97" s="41"/>
      <c r="F97" s="42"/>
    </row>
    <row r="98" spans="2:6" ht="12.75">
      <c r="B98" s="30"/>
      <c r="C98" s="39"/>
      <c r="D98" s="40"/>
      <c r="E98" s="41"/>
      <c r="F98" s="42"/>
    </row>
    <row r="99" spans="2:6" ht="12.75">
      <c r="B99" s="30"/>
      <c r="C99" s="39"/>
      <c r="D99" s="40"/>
      <c r="E99" s="41"/>
      <c r="F99" s="42"/>
    </row>
    <row r="100" spans="2:6" ht="12.75">
      <c r="B100" s="30"/>
      <c r="C100" s="39"/>
      <c r="D100" s="40"/>
      <c r="E100" s="41"/>
      <c r="F100" s="42"/>
    </row>
    <row r="101" spans="2:6" ht="12.75">
      <c r="B101" s="30"/>
      <c r="C101" s="39"/>
      <c r="D101" s="40"/>
      <c r="E101" s="41"/>
      <c r="F101" s="42"/>
    </row>
    <row r="102" spans="2:6" ht="12.75">
      <c r="B102" s="30"/>
      <c r="C102" s="39"/>
      <c r="D102" s="40"/>
      <c r="E102" s="41"/>
      <c r="F102" s="42"/>
    </row>
    <row r="103" spans="2:6" ht="12.75">
      <c r="B103" s="30"/>
      <c r="C103" s="39"/>
      <c r="D103" s="40"/>
      <c r="E103" s="41"/>
      <c r="F103" s="42"/>
    </row>
    <row r="104" spans="2:6" ht="12.75">
      <c r="B104" s="30"/>
      <c r="C104" s="39"/>
      <c r="D104" s="40"/>
      <c r="E104" s="41"/>
      <c r="F104" s="42"/>
    </row>
    <row r="105" spans="2:6" ht="12.75">
      <c r="B105" s="30"/>
      <c r="C105" s="39"/>
      <c r="D105" s="40"/>
      <c r="E105" s="41"/>
      <c r="F105" s="42"/>
    </row>
    <row r="106" spans="2:6" ht="12.75">
      <c r="B106" s="30"/>
      <c r="C106" s="39"/>
      <c r="D106" s="40"/>
      <c r="E106" s="41"/>
      <c r="F106" s="42"/>
    </row>
    <row r="107" spans="2:6" ht="12.75">
      <c r="B107" s="30"/>
      <c r="C107" s="39"/>
      <c r="D107" s="40"/>
      <c r="E107" s="41"/>
      <c r="F107" s="42"/>
    </row>
    <row r="108" spans="2:6" ht="12.75">
      <c r="B108" s="30"/>
      <c r="C108" s="39"/>
      <c r="D108" s="40"/>
      <c r="E108" s="41"/>
      <c r="F108" s="42"/>
    </row>
    <row r="109" spans="2:6" ht="12.75">
      <c r="B109" s="30"/>
      <c r="C109" s="39"/>
      <c r="D109" s="40"/>
      <c r="E109" s="41"/>
      <c r="F109" s="42"/>
    </row>
    <row r="110" spans="2:6" ht="12.75">
      <c r="B110" s="30"/>
      <c r="C110" s="39"/>
      <c r="D110" s="40"/>
      <c r="E110" s="41"/>
      <c r="F110" s="42"/>
    </row>
    <row r="111" spans="2:6" ht="12.75">
      <c r="B111" s="30"/>
      <c r="C111" s="39"/>
      <c r="D111" s="40"/>
      <c r="E111" s="41"/>
      <c r="F111" s="42"/>
    </row>
    <row r="112" spans="2:6" ht="12.75">
      <c r="B112" s="30"/>
      <c r="C112" s="39"/>
      <c r="D112" s="40"/>
      <c r="E112" s="41"/>
      <c r="F112" s="42"/>
    </row>
    <row r="113" spans="2:6" ht="12.75">
      <c r="B113" s="30"/>
      <c r="C113" s="39"/>
      <c r="D113" s="40"/>
      <c r="E113" s="41"/>
      <c r="F113" s="42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</sheetData>
  <sheetProtection/>
  <mergeCells count="3">
    <mergeCell ref="C3:H4"/>
    <mergeCell ref="B5:E5"/>
    <mergeCell ref="F2:H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117"/>
  <sheetViews>
    <sheetView view="pageBreakPreview" zoomScale="91" zoomScaleNormal="90" zoomScaleSheetLayoutView="91" zoomScalePageLayoutView="0" workbookViewId="0" topLeftCell="B11">
      <selection activeCell="D10" sqref="D10"/>
    </sheetView>
  </sheetViews>
  <sheetFormatPr defaultColWidth="9.00390625" defaultRowHeight="12.75"/>
  <cols>
    <col min="1" max="1" width="25.25390625" style="0" customWidth="1"/>
    <col min="2" max="2" width="97.25390625" style="11" customWidth="1"/>
    <col min="3" max="3" width="21.00390625" style="4" customWidth="1"/>
    <col min="4" max="4" width="31.375" style="10" customWidth="1"/>
    <col min="5" max="5" width="33.875" style="3" customWidth="1"/>
  </cols>
  <sheetData>
    <row r="2" spans="6:9" ht="35.25" customHeight="1">
      <c r="F2" s="289"/>
      <c r="G2" s="289"/>
      <c r="H2" s="289"/>
      <c r="I2" s="289"/>
    </row>
    <row r="3" spans="2:8" ht="83.25" customHeight="1">
      <c r="B3" s="52"/>
      <c r="C3" s="282" t="s">
        <v>291</v>
      </c>
      <c r="D3" s="282"/>
      <c r="E3" s="282"/>
      <c r="F3" s="282"/>
      <c r="G3" s="282"/>
      <c r="H3" s="287"/>
    </row>
    <row r="4" spans="2:8" ht="94.5" customHeight="1">
      <c r="B4" s="52"/>
      <c r="C4" s="287"/>
      <c r="D4" s="287"/>
      <c r="E4" s="287"/>
      <c r="F4" s="287"/>
      <c r="G4" s="287"/>
      <c r="H4" s="287"/>
    </row>
    <row r="5" spans="2:8" ht="96.75" customHeight="1">
      <c r="B5" s="288" t="s">
        <v>272</v>
      </c>
      <c r="C5" s="288"/>
      <c r="D5" s="288"/>
      <c r="E5" s="288"/>
      <c r="F5" s="53"/>
      <c r="G5" s="49"/>
      <c r="H5" s="48"/>
    </row>
    <row r="6" spans="2:8" s="12" customFormat="1" ht="26.25">
      <c r="B6" s="53"/>
      <c r="C6" s="107"/>
      <c r="D6" s="53"/>
      <c r="E6" s="108"/>
      <c r="F6" s="53"/>
      <c r="G6" s="49"/>
      <c r="H6" s="109"/>
    </row>
    <row r="7" spans="2:8" s="22" customFormat="1" ht="102" customHeight="1">
      <c r="B7" s="50" t="s">
        <v>38</v>
      </c>
      <c r="C7" s="50" t="s">
        <v>58</v>
      </c>
      <c r="D7" s="50" t="s">
        <v>273</v>
      </c>
      <c r="E7" s="50" t="s">
        <v>274</v>
      </c>
      <c r="F7" s="109"/>
      <c r="G7" s="109"/>
      <c r="H7" s="109"/>
    </row>
    <row r="8" spans="2:12" s="22" customFormat="1" ht="26.25">
      <c r="B8" s="50">
        <v>1</v>
      </c>
      <c r="C8" s="51">
        <v>2</v>
      </c>
      <c r="D8" s="50">
        <v>3</v>
      </c>
      <c r="E8" s="50">
        <v>4</v>
      </c>
      <c r="F8" s="109"/>
      <c r="G8" s="110"/>
      <c r="H8" s="111"/>
      <c r="I8" s="24"/>
      <c r="J8" s="25"/>
      <c r="K8" s="26"/>
      <c r="L8" s="23"/>
    </row>
    <row r="9" spans="2:12" s="14" customFormat="1" ht="39.75" customHeight="1">
      <c r="B9" s="112" t="s">
        <v>78</v>
      </c>
      <c r="C9" s="54" t="s">
        <v>46</v>
      </c>
      <c r="D9" s="76">
        <f>D10+D11+D12</f>
        <v>1490</v>
      </c>
      <c r="E9" s="76">
        <f>E10+E11+E12</f>
        <v>1490</v>
      </c>
      <c r="F9" s="48"/>
      <c r="G9" s="62"/>
      <c r="H9" s="111"/>
      <c r="I9" s="24"/>
      <c r="J9" s="28"/>
      <c r="K9" s="26"/>
      <c r="L9" s="27"/>
    </row>
    <row r="10" spans="2:12" s="14" customFormat="1" ht="96.75" customHeight="1">
      <c r="B10" s="60" t="s">
        <v>168</v>
      </c>
      <c r="C10" s="55" t="s">
        <v>169</v>
      </c>
      <c r="D10" s="75">
        <v>423.43</v>
      </c>
      <c r="E10" s="75">
        <v>423.43</v>
      </c>
      <c r="F10" s="48"/>
      <c r="G10" s="62"/>
      <c r="H10" s="111"/>
      <c r="I10" s="24"/>
      <c r="J10" s="28"/>
      <c r="K10" s="26"/>
      <c r="L10" s="27"/>
    </row>
    <row r="11" spans="2:12" s="14" customFormat="1" ht="126" customHeight="1">
      <c r="B11" s="60" t="s">
        <v>37</v>
      </c>
      <c r="C11" s="55" t="s">
        <v>47</v>
      </c>
      <c r="D11" s="75">
        <v>1062.57</v>
      </c>
      <c r="E11" s="75">
        <v>1062.57</v>
      </c>
      <c r="F11" s="48"/>
      <c r="G11" s="62"/>
      <c r="H11" s="111"/>
      <c r="I11" s="24"/>
      <c r="J11" s="25"/>
      <c r="K11" s="25"/>
      <c r="L11" s="27"/>
    </row>
    <row r="12" spans="2:12" s="14" customFormat="1" ht="50.25" customHeight="1">
      <c r="B12" s="57" t="s">
        <v>2</v>
      </c>
      <c r="C12" s="55" t="s">
        <v>162</v>
      </c>
      <c r="D12" s="75">
        <v>4</v>
      </c>
      <c r="E12" s="75">
        <v>4</v>
      </c>
      <c r="F12" s="48"/>
      <c r="G12" s="62"/>
      <c r="H12" s="111"/>
      <c r="I12" s="24"/>
      <c r="J12" s="25"/>
      <c r="K12" s="26"/>
      <c r="L12" s="27"/>
    </row>
    <row r="13" spans="2:12" s="14" customFormat="1" ht="39" customHeight="1">
      <c r="B13" s="58" t="s">
        <v>213</v>
      </c>
      <c r="C13" s="54" t="s">
        <v>225</v>
      </c>
      <c r="D13" s="76">
        <f>D14</f>
        <v>47.4</v>
      </c>
      <c r="E13" s="76">
        <f>E14</f>
        <v>47.4</v>
      </c>
      <c r="F13" s="48"/>
      <c r="G13" s="62"/>
      <c r="H13" s="111"/>
      <c r="I13" s="24"/>
      <c r="J13" s="25"/>
      <c r="K13" s="26"/>
      <c r="L13" s="27"/>
    </row>
    <row r="14" spans="2:12" s="14" customFormat="1" ht="41.25" customHeight="1">
      <c r="B14" s="61" t="s">
        <v>214</v>
      </c>
      <c r="C14" s="55" t="s">
        <v>224</v>
      </c>
      <c r="D14" s="75">
        <v>47.4</v>
      </c>
      <c r="E14" s="75">
        <v>47.4</v>
      </c>
      <c r="F14" s="48"/>
      <c r="G14" s="62"/>
      <c r="H14" s="111"/>
      <c r="I14" s="24"/>
      <c r="J14" s="25"/>
      <c r="K14" s="26"/>
      <c r="L14" s="27"/>
    </row>
    <row r="15" spans="2:12" s="14" customFormat="1" ht="56.25" customHeight="1" hidden="1">
      <c r="B15" s="58" t="s">
        <v>83</v>
      </c>
      <c r="C15" s="54" t="s">
        <v>48</v>
      </c>
      <c r="D15" s="76">
        <f>D16+D17</f>
        <v>0</v>
      </c>
      <c r="E15" s="76">
        <f>E16+E17</f>
        <v>0</v>
      </c>
      <c r="F15" s="48"/>
      <c r="G15" s="62"/>
      <c r="H15" s="111"/>
      <c r="I15" s="24"/>
      <c r="J15" s="25"/>
      <c r="K15" s="25"/>
      <c r="L15" s="27"/>
    </row>
    <row r="16" spans="2:12" s="14" customFormat="1" ht="98.25" customHeight="1" hidden="1">
      <c r="B16" s="60" t="s">
        <v>182</v>
      </c>
      <c r="C16" s="55" t="s">
        <v>192</v>
      </c>
      <c r="D16" s="75"/>
      <c r="E16" s="75"/>
      <c r="F16" s="48"/>
      <c r="G16" s="62"/>
      <c r="H16" s="111"/>
      <c r="I16" s="24"/>
      <c r="J16" s="25"/>
      <c r="K16" s="25"/>
      <c r="L16" s="27"/>
    </row>
    <row r="17" spans="2:12" s="14" customFormat="1" ht="73.5" customHeight="1" hidden="1">
      <c r="B17" s="59" t="s">
        <v>103</v>
      </c>
      <c r="C17" s="55" t="s">
        <v>49</v>
      </c>
      <c r="D17" s="75"/>
      <c r="E17" s="75"/>
      <c r="F17" s="48"/>
      <c r="G17" s="62"/>
      <c r="H17" s="111"/>
      <c r="I17" s="29"/>
      <c r="J17" s="25"/>
      <c r="K17" s="25"/>
      <c r="L17" s="27"/>
    </row>
    <row r="18" spans="2:12" s="14" customFormat="1" ht="52.5" customHeight="1" hidden="1">
      <c r="B18" s="113" t="s">
        <v>84</v>
      </c>
      <c r="C18" s="73" t="s">
        <v>50</v>
      </c>
      <c r="D18" s="76">
        <f>D19</f>
        <v>0</v>
      </c>
      <c r="E18" s="76">
        <f>E19</f>
        <v>0</v>
      </c>
      <c r="F18" s="48"/>
      <c r="G18" s="62"/>
      <c r="H18" s="111"/>
      <c r="I18" s="24"/>
      <c r="J18" s="25"/>
      <c r="K18" s="26"/>
      <c r="L18" s="27"/>
    </row>
    <row r="19" spans="2:12" s="14" customFormat="1" ht="57.75" customHeight="1" hidden="1">
      <c r="B19" s="60" t="s">
        <v>183</v>
      </c>
      <c r="C19" s="74" t="s">
        <v>193</v>
      </c>
      <c r="D19" s="75"/>
      <c r="E19" s="75"/>
      <c r="F19" s="48"/>
      <c r="G19" s="62"/>
      <c r="H19" s="111"/>
      <c r="I19" s="24"/>
      <c r="J19" s="25"/>
      <c r="K19" s="26"/>
      <c r="L19" s="27"/>
    </row>
    <row r="20" spans="2:12" s="14" customFormat="1" ht="36.75" customHeight="1">
      <c r="B20" s="112" t="s">
        <v>6</v>
      </c>
      <c r="C20" s="73" t="s">
        <v>163</v>
      </c>
      <c r="D20" s="76">
        <f>D21</f>
        <v>137.4</v>
      </c>
      <c r="E20" s="76">
        <f>E21</f>
        <v>137.4</v>
      </c>
      <c r="F20" s="48"/>
      <c r="G20" s="62"/>
      <c r="H20" s="111"/>
      <c r="I20" s="29"/>
      <c r="J20" s="25"/>
      <c r="K20" s="25"/>
      <c r="L20" s="27"/>
    </row>
    <row r="21" spans="2:12" s="14" customFormat="1" ht="44.25" customHeight="1">
      <c r="B21" s="60" t="s">
        <v>8</v>
      </c>
      <c r="C21" s="74" t="s">
        <v>164</v>
      </c>
      <c r="D21" s="75">
        <v>137.4</v>
      </c>
      <c r="E21" s="75">
        <v>137.4</v>
      </c>
      <c r="F21" s="48"/>
      <c r="G21" s="62"/>
      <c r="H21" s="111"/>
      <c r="I21" s="29"/>
      <c r="J21" s="25"/>
      <c r="K21" s="25"/>
      <c r="L21" s="27"/>
    </row>
    <row r="22" spans="2:12" s="14" customFormat="1" ht="53.25" customHeight="1">
      <c r="B22" s="112" t="s">
        <v>87</v>
      </c>
      <c r="C22" s="73" t="s">
        <v>51</v>
      </c>
      <c r="D22" s="76">
        <f>D23</f>
        <v>183.04</v>
      </c>
      <c r="E22" s="76">
        <f>E23</f>
        <v>125.81</v>
      </c>
      <c r="F22" s="48"/>
      <c r="G22" s="62"/>
      <c r="H22" s="111"/>
      <c r="I22" s="24"/>
      <c r="J22" s="25"/>
      <c r="K22" s="26"/>
      <c r="L22" s="27"/>
    </row>
    <row r="23" spans="2:12" s="14" customFormat="1" ht="53.25" customHeight="1">
      <c r="B23" s="60" t="s">
        <v>89</v>
      </c>
      <c r="C23" s="74" t="s">
        <v>52</v>
      </c>
      <c r="D23" s="75">
        <v>183.04</v>
      </c>
      <c r="E23" s="75">
        <v>125.81</v>
      </c>
      <c r="F23" s="48"/>
      <c r="G23" s="62"/>
      <c r="H23" s="114"/>
      <c r="I23" s="29"/>
      <c r="J23" s="25"/>
      <c r="K23" s="26"/>
      <c r="L23" s="27"/>
    </row>
    <row r="24" spans="2:12" s="14" customFormat="1" ht="57" customHeight="1">
      <c r="B24" s="112" t="s">
        <v>90</v>
      </c>
      <c r="C24" s="73" t="s">
        <v>53</v>
      </c>
      <c r="D24" s="76">
        <f>D25</f>
        <v>578.1</v>
      </c>
      <c r="E24" s="76">
        <f>E25</f>
        <v>578.1</v>
      </c>
      <c r="F24" s="48"/>
      <c r="G24" s="62"/>
      <c r="H24" s="114"/>
      <c r="I24" s="24"/>
      <c r="J24" s="25"/>
      <c r="K24" s="26"/>
      <c r="L24" s="27"/>
    </row>
    <row r="25" spans="2:12" s="14" customFormat="1" ht="72.75" customHeight="1">
      <c r="B25" s="61" t="s">
        <v>54</v>
      </c>
      <c r="C25" s="74" t="s">
        <v>55</v>
      </c>
      <c r="D25" s="75">
        <v>578.1</v>
      </c>
      <c r="E25" s="75">
        <v>578.1</v>
      </c>
      <c r="F25" s="48"/>
      <c r="G25" s="62"/>
      <c r="H25" s="63"/>
      <c r="I25" s="31"/>
      <c r="J25" s="25"/>
      <c r="K25" s="26"/>
      <c r="L25" s="27"/>
    </row>
    <row r="26" spans="2:12" s="14" customFormat="1" ht="45" customHeight="1">
      <c r="B26" s="112" t="s">
        <v>92</v>
      </c>
      <c r="C26" s="73" t="s">
        <v>281</v>
      </c>
      <c r="D26" s="76">
        <v>62.46</v>
      </c>
      <c r="E26" s="141">
        <v>125.19</v>
      </c>
      <c r="F26" s="116"/>
      <c r="G26" s="116"/>
      <c r="H26" s="63"/>
      <c r="I26" s="31"/>
      <c r="J26" s="25"/>
      <c r="K26" s="26"/>
      <c r="L26" s="27"/>
    </row>
    <row r="27" spans="2:8" s="14" customFormat="1" ht="42" customHeight="1">
      <c r="B27" s="112" t="s">
        <v>93</v>
      </c>
      <c r="C27" s="54"/>
      <c r="D27" s="76">
        <f>D9+D13+D18+D20+D22+D24+D26</f>
        <v>2498.4</v>
      </c>
      <c r="E27" s="76">
        <f>E9+E13+E18+E20+E22+E24+E26</f>
        <v>2503.9</v>
      </c>
      <c r="F27" s="48"/>
      <c r="G27" s="48"/>
      <c r="H27" s="48"/>
    </row>
    <row r="28" spans="2:8" s="14" customFormat="1" ht="26.25">
      <c r="B28" s="117"/>
      <c r="C28" s="118"/>
      <c r="D28" s="119"/>
      <c r="E28" s="120"/>
      <c r="F28" s="62"/>
      <c r="G28" s="48"/>
      <c r="H28" s="48"/>
    </row>
    <row r="29" spans="2:8" s="14" customFormat="1" ht="26.25">
      <c r="B29" s="117"/>
      <c r="C29" s="121"/>
      <c r="D29" s="122"/>
      <c r="E29" s="123"/>
      <c r="F29" s="62"/>
      <c r="G29" s="48"/>
      <c r="H29" s="48"/>
    </row>
    <row r="30" spans="2:8" s="14" customFormat="1" ht="26.25">
      <c r="B30" s="117"/>
      <c r="C30" s="121"/>
      <c r="D30" s="122"/>
      <c r="E30" s="123"/>
      <c r="F30" s="62"/>
      <c r="G30" s="48"/>
      <c r="H30" s="48"/>
    </row>
    <row r="31" spans="2:8" s="14" customFormat="1" ht="26.25">
      <c r="B31" s="117"/>
      <c r="C31" s="121"/>
      <c r="D31" s="122"/>
      <c r="E31" s="123"/>
      <c r="F31" s="62"/>
      <c r="G31" s="48"/>
      <c r="H31" s="48"/>
    </row>
    <row r="32" spans="2:8" s="14" customFormat="1" ht="26.25">
      <c r="B32" s="117"/>
      <c r="C32" s="121"/>
      <c r="D32" s="122"/>
      <c r="E32" s="123"/>
      <c r="F32" s="62"/>
      <c r="G32" s="48"/>
      <c r="H32" s="48"/>
    </row>
    <row r="33" spans="2:8" s="14" customFormat="1" ht="26.25">
      <c r="B33" s="117"/>
      <c r="C33" s="121"/>
      <c r="D33" s="122"/>
      <c r="E33" s="123"/>
      <c r="F33" s="62"/>
      <c r="G33" s="48"/>
      <c r="H33" s="48"/>
    </row>
    <row r="34" spans="2:8" s="14" customFormat="1" ht="26.25">
      <c r="B34" s="117"/>
      <c r="C34" s="121"/>
      <c r="D34" s="122"/>
      <c r="E34" s="123"/>
      <c r="F34" s="62"/>
      <c r="G34" s="48"/>
      <c r="H34" s="48"/>
    </row>
    <row r="35" spans="2:8" s="14" customFormat="1" ht="26.25">
      <c r="B35" s="117"/>
      <c r="C35" s="121"/>
      <c r="D35" s="122"/>
      <c r="E35" s="123"/>
      <c r="F35" s="62"/>
      <c r="G35" s="48"/>
      <c r="H35" s="48"/>
    </row>
    <row r="36" spans="2:8" s="14" customFormat="1" ht="26.25">
      <c r="B36" s="117"/>
      <c r="C36" s="121"/>
      <c r="D36" s="122"/>
      <c r="E36" s="123"/>
      <c r="F36" s="62"/>
      <c r="G36" s="48"/>
      <c r="H36" s="48"/>
    </row>
    <row r="37" spans="2:8" s="14" customFormat="1" ht="26.25">
      <c r="B37" s="117"/>
      <c r="C37" s="121"/>
      <c r="D37" s="122"/>
      <c r="E37" s="123"/>
      <c r="F37" s="62"/>
      <c r="G37" s="48"/>
      <c r="H37" s="48"/>
    </row>
    <row r="38" spans="2:8" s="14" customFormat="1" ht="26.25">
      <c r="B38" s="117"/>
      <c r="C38" s="121"/>
      <c r="D38" s="122"/>
      <c r="E38" s="123"/>
      <c r="F38" s="62"/>
      <c r="G38" s="48"/>
      <c r="H38" s="48"/>
    </row>
    <row r="39" spans="2:8" s="14" customFormat="1" ht="26.25">
      <c r="B39" s="117"/>
      <c r="C39" s="121"/>
      <c r="D39" s="122"/>
      <c r="E39" s="123"/>
      <c r="F39" s="62"/>
      <c r="G39" s="48"/>
      <c r="H39" s="48"/>
    </row>
    <row r="40" spans="2:8" s="14" customFormat="1" ht="26.25">
      <c r="B40" s="117"/>
      <c r="C40" s="121"/>
      <c r="D40" s="122"/>
      <c r="E40" s="123"/>
      <c r="F40" s="62"/>
      <c r="G40" s="48"/>
      <c r="H40" s="48"/>
    </row>
    <row r="41" spans="2:8" s="14" customFormat="1" ht="26.25">
      <c r="B41" s="117"/>
      <c r="C41" s="121"/>
      <c r="D41" s="122"/>
      <c r="E41" s="123"/>
      <c r="F41" s="62"/>
      <c r="G41" s="48"/>
      <c r="H41" s="48"/>
    </row>
    <row r="42" spans="2:8" s="14" customFormat="1" ht="26.25">
      <c r="B42" s="117"/>
      <c r="C42" s="121"/>
      <c r="D42" s="122"/>
      <c r="E42" s="123"/>
      <c r="F42" s="62"/>
      <c r="G42" s="48"/>
      <c r="H42" s="48"/>
    </row>
    <row r="43" spans="2:8" s="14" customFormat="1" ht="26.25">
      <c r="B43" s="117"/>
      <c r="C43" s="121"/>
      <c r="D43" s="122"/>
      <c r="E43" s="123"/>
      <c r="F43" s="62"/>
      <c r="G43" s="48"/>
      <c r="H43" s="48"/>
    </row>
    <row r="44" spans="2:8" s="14" customFormat="1" ht="26.25">
      <c r="B44" s="117"/>
      <c r="C44" s="121"/>
      <c r="D44" s="122"/>
      <c r="E44" s="123"/>
      <c r="F44" s="62"/>
      <c r="G44" s="48"/>
      <c r="H44" s="48"/>
    </row>
    <row r="45" spans="2:8" s="14" customFormat="1" ht="26.25">
      <c r="B45" s="117"/>
      <c r="C45" s="121"/>
      <c r="D45" s="122"/>
      <c r="E45" s="123"/>
      <c r="F45" s="62"/>
      <c r="G45" s="48"/>
      <c r="H45" s="48"/>
    </row>
    <row r="46" spans="2:8" s="14" customFormat="1" ht="26.25">
      <c r="B46" s="117"/>
      <c r="C46" s="121"/>
      <c r="D46" s="122"/>
      <c r="E46" s="123"/>
      <c r="F46" s="62"/>
      <c r="G46" s="48"/>
      <c r="H46" s="48"/>
    </row>
    <row r="47" spans="2:8" s="14" customFormat="1" ht="26.25">
      <c r="B47" s="117"/>
      <c r="C47" s="121"/>
      <c r="D47" s="122"/>
      <c r="E47" s="123"/>
      <c r="F47" s="62"/>
      <c r="G47" s="48"/>
      <c r="H47" s="48"/>
    </row>
    <row r="48" spans="2:8" s="14" customFormat="1" ht="26.25">
      <c r="B48" s="117"/>
      <c r="C48" s="121"/>
      <c r="D48" s="122"/>
      <c r="E48" s="123"/>
      <c r="F48" s="62"/>
      <c r="G48" s="48"/>
      <c r="H48" s="48"/>
    </row>
    <row r="49" spans="2:8" s="14" customFormat="1" ht="26.25">
      <c r="B49" s="117"/>
      <c r="C49" s="121"/>
      <c r="D49" s="122"/>
      <c r="E49" s="123"/>
      <c r="F49" s="62"/>
      <c r="G49" s="48"/>
      <c r="H49" s="48"/>
    </row>
    <row r="50" spans="2:6" s="14" customFormat="1" ht="18.75">
      <c r="B50" s="32"/>
      <c r="C50" s="33"/>
      <c r="D50" s="34"/>
      <c r="E50" s="35"/>
      <c r="F50" s="27"/>
    </row>
    <row r="51" spans="2:6" s="14" customFormat="1" ht="18.75">
      <c r="B51" s="32"/>
      <c r="C51" s="33"/>
      <c r="D51" s="34"/>
      <c r="E51" s="35"/>
      <c r="F51" s="27"/>
    </row>
    <row r="52" spans="2:6" s="14" customFormat="1" ht="18.75">
      <c r="B52" s="32"/>
      <c r="C52" s="33"/>
      <c r="D52" s="34"/>
      <c r="E52" s="35"/>
      <c r="F52" s="27"/>
    </row>
    <row r="53" spans="2:6" s="14" customFormat="1" ht="18.75">
      <c r="B53" s="32"/>
      <c r="C53" s="33"/>
      <c r="D53" s="34"/>
      <c r="E53" s="35"/>
      <c r="F53" s="27"/>
    </row>
    <row r="54" spans="2:6" s="14" customFormat="1" ht="18.75">
      <c r="B54" s="32"/>
      <c r="C54" s="33"/>
      <c r="D54" s="34"/>
      <c r="E54" s="35"/>
      <c r="F54" s="27"/>
    </row>
    <row r="55" spans="2:6" s="14" customFormat="1" ht="18.75">
      <c r="B55" s="32"/>
      <c r="C55" s="33"/>
      <c r="D55" s="34"/>
      <c r="E55" s="35"/>
      <c r="F55" s="27"/>
    </row>
    <row r="56" spans="2:6" s="14" customFormat="1" ht="18.75">
      <c r="B56" s="32"/>
      <c r="C56" s="33"/>
      <c r="D56" s="34"/>
      <c r="E56" s="35"/>
      <c r="F56" s="27"/>
    </row>
    <row r="57" spans="2:6" s="14" customFormat="1" ht="18.75">
      <c r="B57" s="32"/>
      <c r="C57" s="33"/>
      <c r="D57" s="34"/>
      <c r="E57" s="35"/>
      <c r="F57" s="27"/>
    </row>
    <row r="58" spans="2:6" s="14" customFormat="1" ht="18.75">
      <c r="B58" s="32"/>
      <c r="C58" s="33"/>
      <c r="D58" s="34"/>
      <c r="E58" s="35"/>
      <c r="F58" s="27"/>
    </row>
    <row r="59" spans="2:6" s="14" customFormat="1" ht="18.75">
      <c r="B59" s="32"/>
      <c r="C59" s="33"/>
      <c r="D59" s="34"/>
      <c r="E59" s="35"/>
      <c r="F59" s="27"/>
    </row>
    <row r="60" spans="2:6" s="14" customFormat="1" ht="18.75">
      <c r="B60" s="32"/>
      <c r="C60" s="33"/>
      <c r="D60" s="34"/>
      <c r="E60" s="35"/>
      <c r="F60" s="27"/>
    </row>
    <row r="61" spans="2:6" s="14" customFormat="1" ht="18.75">
      <c r="B61" s="32"/>
      <c r="C61" s="33"/>
      <c r="D61" s="34"/>
      <c r="E61" s="35"/>
      <c r="F61" s="27"/>
    </row>
    <row r="62" spans="2:6" s="14" customFormat="1" ht="18.75">
      <c r="B62" s="32"/>
      <c r="C62" s="33"/>
      <c r="D62" s="34"/>
      <c r="E62" s="35"/>
      <c r="F62" s="27"/>
    </row>
    <row r="63" spans="2:6" s="14" customFormat="1" ht="18.75">
      <c r="B63" s="32"/>
      <c r="C63" s="33"/>
      <c r="D63" s="34"/>
      <c r="E63" s="35"/>
      <c r="F63" s="27"/>
    </row>
    <row r="64" spans="2:6" s="14" customFormat="1" ht="18.75">
      <c r="B64" s="32"/>
      <c r="C64" s="33"/>
      <c r="D64" s="34"/>
      <c r="E64" s="35"/>
      <c r="F64" s="27"/>
    </row>
    <row r="65" spans="2:6" s="14" customFormat="1" ht="18.75">
      <c r="B65" s="36"/>
      <c r="C65" s="37"/>
      <c r="D65" s="34"/>
      <c r="E65" s="35"/>
      <c r="F65" s="27"/>
    </row>
    <row r="66" spans="2:6" s="14" customFormat="1" ht="18.75">
      <c r="B66" s="38"/>
      <c r="C66" s="37"/>
      <c r="D66" s="34"/>
      <c r="E66" s="35"/>
      <c r="F66" s="27"/>
    </row>
    <row r="67" spans="2:6" s="14" customFormat="1" ht="18.75">
      <c r="B67" s="38"/>
      <c r="C67" s="37"/>
      <c r="D67" s="34"/>
      <c r="E67" s="35"/>
      <c r="F67" s="27"/>
    </row>
    <row r="68" spans="2:6" s="14" customFormat="1" ht="18.75">
      <c r="B68" s="38"/>
      <c r="C68" s="37"/>
      <c r="D68" s="34"/>
      <c r="E68" s="35"/>
      <c r="F68" s="27"/>
    </row>
    <row r="69" spans="2:6" s="14" customFormat="1" ht="18.75">
      <c r="B69" s="38"/>
      <c r="C69" s="37"/>
      <c r="D69" s="34"/>
      <c r="E69" s="35"/>
      <c r="F69" s="27"/>
    </row>
    <row r="70" spans="2:6" s="14" customFormat="1" ht="18.75">
      <c r="B70" s="38"/>
      <c r="C70" s="37"/>
      <c r="D70" s="34"/>
      <c r="E70" s="35"/>
      <c r="F70" s="27"/>
    </row>
    <row r="71" spans="2:6" s="14" customFormat="1" ht="18.75">
      <c r="B71" s="38"/>
      <c r="C71" s="37"/>
      <c r="D71" s="34"/>
      <c r="E71" s="35"/>
      <c r="F71" s="27"/>
    </row>
    <row r="72" spans="2:6" s="14" customFormat="1" ht="18.75">
      <c r="B72" s="38"/>
      <c r="C72" s="37"/>
      <c r="D72" s="34"/>
      <c r="E72" s="35"/>
      <c r="F72" s="27"/>
    </row>
    <row r="73" spans="2:6" s="14" customFormat="1" ht="18.75">
      <c r="B73" s="38"/>
      <c r="C73" s="37"/>
      <c r="D73" s="34"/>
      <c r="E73" s="35"/>
      <c r="F73" s="27"/>
    </row>
    <row r="74" spans="2:6" s="14" customFormat="1" ht="18.75">
      <c r="B74" s="38"/>
      <c r="C74" s="37"/>
      <c r="D74" s="34"/>
      <c r="E74" s="35"/>
      <c r="F74" s="27"/>
    </row>
    <row r="75" spans="2:6" s="14" customFormat="1" ht="18.75">
      <c r="B75" s="38"/>
      <c r="C75" s="37"/>
      <c r="D75" s="34"/>
      <c r="E75" s="35"/>
      <c r="F75" s="27"/>
    </row>
    <row r="76" spans="2:6" s="14" customFormat="1" ht="18.75">
      <c r="B76" s="38"/>
      <c r="C76" s="37"/>
      <c r="D76" s="34"/>
      <c r="E76" s="35"/>
      <c r="F76" s="27"/>
    </row>
    <row r="77" spans="2:6" s="14" customFormat="1" ht="18.75">
      <c r="B77" s="38"/>
      <c r="C77" s="37"/>
      <c r="D77" s="34"/>
      <c r="E77" s="35"/>
      <c r="F77" s="27"/>
    </row>
    <row r="78" spans="2:6" s="14" customFormat="1" ht="18.75">
      <c r="B78" s="38"/>
      <c r="C78" s="37"/>
      <c r="D78" s="34"/>
      <c r="E78" s="35"/>
      <c r="F78" s="27"/>
    </row>
    <row r="79" spans="2:6" s="14" customFormat="1" ht="18.75">
      <c r="B79" s="38"/>
      <c r="C79" s="37"/>
      <c r="D79" s="34"/>
      <c r="E79" s="35"/>
      <c r="F79" s="27"/>
    </row>
    <row r="80" spans="2:6" s="14" customFormat="1" ht="18.75">
      <c r="B80" s="38"/>
      <c r="C80" s="37"/>
      <c r="D80" s="34"/>
      <c r="E80" s="35"/>
      <c r="F80" s="27"/>
    </row>
    <row r="81" spans="2:6" s="14" customFormat="1" ht="18.75">
      <c r="B81" s="38"/>
      <c r="C81" s="37"/>
      <c r="D81" s="34"/>
      <c r="E81" s="35"/>
      <c r="F81" s="27"/>
    </row>
    <row r="82" spans="2:6" s="14" customFormat="1" ht="18.75">
      <c r="B82" s="38"/>
      <c r="C82" s="37"/>
      <c r="D82" s="34"/>
      <c r="E82" s="35"/>
      <c r="F82" s="27"/>
    </row>
    <row r="83" spans="2:6" s="14" customFormat="1" ht="18.75">
      <c r="B83" s="38"/>
      <c r="C83" s="37"/>
      <c r="D83" s="34"/>
      <c r="E83" s="35"/>
      <c r="F83" s="27"/>
    </row>
    <row r="84" spans="2:6" s="14" customFormat="1" ht="18.75">
      <c r="B84" s="38"/>
      <c r="C84" s="37"/>
      <c r="D84" s="34"/>
      <c r="E84" s="35"/>
      <c r="F84" s="27"/>
    </row>
    <row r="85" spans="2:6" s="14" customFormat="1" ht="18.75">
      <c r="B85" s="38"/>
      <c r="C85" s="37"/>
      <c r="D85" s="34"/>
      <c r="E85" s="35"/>
      <c r="F85" s="27"/>
    </row>
    <row r="86" spans="2:6" s="14" customFormat="1" ht="18.75">
      <c r="B86" s="38"/>
      <c r="C86" s="37"/>
      <c r="D86" s="34"/>
      <c r="E86" s="35"/>
      <c r="F86" s="27"/>
    </row>
    <row r="87" spans="2:6" s="14" customFormat="1" ht="18.75">
      <c r="B87" s="38"/>
      <c r="C87" s="37"/>
      <c r="D87" s="34"/>
      <c r="E87" s="35"/>
      <c r="F87" s="27"/>
    </row>
    <row r="88" spans="2:6" s="14" customFormat="1" ht="18.75">
      <c r="B88" s="38"/>
      <c r="C88" s="37"/>
      <c r="D88" s="34"/>
      <c r="E88" s="35"/>
      <c r="F88" s="27"/>
    </row>
    <row r="89" spans="2:6" s="14" customFormat="1" ht="18.75">
      <c r="B89" s="38"/>
      <c r="C89" s="37"/>
      <c r="D89" s="34"/>
      <c r="E89" s="35"/>
      <c r="F89" s="27"/>
    </row>
    <row r="90" spans="2:6" s="14" customFormat="1" ht="18.75">
      <c r="B90" s="38"/>
      <c r="C90" s="37"/>
      <c r="D90" s="34"/>
      <c r="E90" s="35"/>
      <c r="F90" s="27"/>
    </row>
    <row r="91" spans="2:6" s="14" customFormat="1" ht="18.75">
      <c r="B91" s="38"/>
      <c r="C91" s="37"/>
      <c r="D91" s="34"/>
      <c r="E91" s="35"/>
      <c r="F91" s="27"/>
    </row>
    <row r="92" spans="2:6" s="14" customFormat="1" ht="18.75">
      <c r="B92" s="38"/>
      <c r="C92" s="37"/>
      <c r="D92" s="34"/>
      <c r="E92" s="35"/>
      <c r="F92" s="27"/>
    </row>
    <row r="93" spans="2:6" s="14" customFormat="1" ht="18.75">
      <c r="B93" s="38"/>
      <c r="C93" s="37"/>
      <c r="D93" s="34"/>
      <c r="E93" s="35"/>
      <c r="F93" s="27"/>
    </row>
    <row r="94" spans="2:6" s="14" customFormat="1" ht="18.75">
      <c r="B94" s="38"/>
      <c r="C94" s="37"/>
      <c r="D94" s="34"/>
      <c r="E94" s="35"/>
      <c r="F94" s="27"/>
    </row>
    <row r="95" spans="2:6" ht="12.75">
      <c r="B95" s="30"/>
      <c r="C95" s="39"/>
      <c r="D95" s="40"/>
      <c r="E95" s="41"/>
      <c r="F95" s="42"/>
    </row>
    <row r="96" spans="2:6" ht="12.75">
      <c r="B96" s="30"/>
      <c r="C96" s="39"/>
      <c r="D96" s="40"/>
      <c r="E96" s="41"/>
      <c r="F96" s="42"/>
    </row>
    <row r="97" spans="2:6" ht="12.75">
      <c r="B97" s="30"/>
      <c r="C97" s="39"/>
      <c r="D97" s="40"/>
      <c r="E97" s="41"/>
      <c r="F97" s="42"/>
    </row>
    <row r="98" spans="2:6" ht="12.75">
      <c r="B98" s="30"/>
      <c r="C98" s="39"/>
      <c r="D98" s="40"/>
      <c r="E98" s="41"/>
      <c r="F98" s="42"/>
    </row>
    <row r="99" spans="2:6" ht="12.75">
      <c r="B99" s="30"/>
      <c r="C99" s="39"/>
      <c r="D99" s="40"/>
      <c r="E99" s="41"/>
      <c r="F99" s="42"/>
    </row>
    <row r="100" spans="2:6" ht="12.75">
      <c r="B100" s="30"/>
      <c r="C100" s="39"/>
      <c r="D100" s="40"/>
      <c r="E100" s="41"/>
      <c r="F100" s="42"/>
    </row>
    <row r="101" spans="2:6" ht="12.75">
      <c r="B101" s="30"/>
      <c r="C101" s="39"/>
      <c r="D101" s="40"/>
      <c r="E101" s="41"/>
      <c r="F101" s="42"/>
    </row>
    <row r="102" spans="2:6" ht="12.75">
      <c r="B102" s="30"/>
      <c r="C102" s="39"/>
      <c r="D102" s="40"/>
      <c r="E102" s="41"/>
      <c r="F102" s="42"/>
    </row>
    <row r="103" spans="2:6" ht="12.75">
      <c r="B103" s="30"/>
      <c r="C103" s="39"/>
      <c r="D103" s="40"/>
      <c r="E103" s="41"/>
      <c r="F103" s="42"/>
    </row>
    <row r="104" spans="2:6" ht="12.75">
      <c r="B104" s="30"/>
      <c r="C104" s="39"/>
      <c r="D104" s="40"/>
      <c r="E104" s="41"/>
      <c r="F104" s="42"/>
    </row>
    <row r="105" spans="2:6" ht="12.75">
      <c r="B105" s="30"/>
      <c r="C105" s="39"/>
      <c r="D105" s="40"/>
      <c r="E105" s="41"/>
      <c r="F105" s="42"/>
    </row>
    <row r="106" spans="2:6" ht="12.75">
      <c r="B106" s="30"/>
      <c r="C106" s="39"/>
      <c r="D106" s="40"/>
      <c r="E106" s="41"/>
      <c r="F106" s="42"/>
    </row>
    <row r="107" spans="2:6" ht="12.75">
      <c r="B107" s="30"/>
      <c r="C107" s="39"/>
      <c r="D107" s="40"/>
      <c r="E107" s="41"/>
      <c r="F107" s="42"/>
    </row>
    <row r="108" spans="2:6" ht="12.75">
      <c r="B108" s="30"/>
      <c r="C108" s="39"/>
      <c r="D108" s="40"/>
      <c r="E108" s="41"/>
      <c r="F108" s="42"/>
    </row>
    <row r="109" spans="2:6" ht="12.75">
      <c r="B109" s="30"/>
      <c r="C109" s="39"/>
      <c r="D109" s="40"/>
      <c r="E109" s="41"/>
      <c r="F109" s="42"/>
    </row>
    <row r="110" spans="2:6" ht="12.75">
      <c r="B110" s="30"/>
      <c r="C110" s="39"/>
      <c r="D110" s="40"/>
      <c r="E110" s="41"/>
      <c r="F110" s="42"/>
    </row>
    <row r="111" spans="2:6" ht="12.75">
      <c r="B111" s="30"/>
      <c r="C111" s="39"/>
      <c r="D111" s="40"/>
      <c r="E111" s="41"/>
      <c r="F111" s="42"/>
    </row>
    <row r="112" spans="2:6" ht="12.75">
      <c r="B112" s="30"/>
      <c r="C112" s="39"/>
      <c r="D112" s="40"/>
      <c r="E112" s="41"/>
      <c r="F112" s="42"/>
    </row>
    <row r="113" spans="2:6" ht="12.75">
      <c r="B113" s="30"/>
      <c r="C113" s="39"/>
      <c r="D113" s="40"/>
      <c r="E113" s="41"/>
      <c r="F113" s="42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</sheetData>
  <sheetProtection/>
  <mergeCells count="3">
    <mergeCell ref="C3:H4"/>
    <mergeCell ref="B5:E5"/>
    <mergeCell ref="F2:I2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M61"/>
  <sheetViews>
    <sheetView view="pageBreakPreview" zoomScale="41" zoomScaleNormal="65" zoomScaleSheetLayoutView="41" zoomScalePageLayoutView="0" workbookViewId="0" topLeftCell="C28">
      <selection activeCell="H34" sqref="H34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84.375" style="0" customWidth="1"/>
    <col min="8" max="8" width="37.75390625" style="0" customWidth="1"/>
    <col min="9" max="9" width="26.125" style="0" hidden="1" customWidth="1"/>
    <col min="10" max="10" width="54.00390625" style="0" customWidth="1"/>
    <col min="12" max="12" width="22.875" style="0" customWidth="1"/>
  </cols>
  <sheetData>
    <row r="1" spans="10:12" ht="108" customHeight="1">
      <c r="J1" s="260"/>
      <c r="K1" s="283"/>
      <c r="L1" s="283"/>
    </row>
    <row r="2" spans="2:12" ht="78" customHeight="1">
      <c r="B2" s="125"/>
      <c r="C2" s="125"/>
      <c r="D2" s="125"/>
      <c r="E2" s="125"/>
      <c r="F2" s="125"/>
      <c r="G2" s="125"/>
      <c r="H2" s="125"/>
      <c r="I2" s="143"/>
      <c r="J2" s="290" t="s">
        <v>284</v>
      </c>
      <c r="K2" s="291"/>
      <c r="L2" s="291"/>
    </row>
    <row r="3" spans="2:13" ht="63.75" customHeight="1">
      <c r="B3" s="125"/>
      <c r="C3" s="125"/>
      <c r="D3" s="125"/>
      <c r="E3" s="125"/>
      <c r="F3" s="125"/>
      <c r="G3" s="125"/>
      <c r="H3" s="295" t="s">
        <v>278</v>
      </c>
      <c r="I3" s="272"/>
      <c r="J3" s="272"/>
      <c r="K3" s="272"/>
      <c r="L3" s="272"/>
      <c r="M3" s="272"/>
    </row>
    <row r="4" spans="2:13" ht="34.5" customHeight="1">
      <c r="B4" s="125"/>
      <c r="C4" s="125"/>
      <c r="D4" s="125"/>
      <c r="E4" s="125"/>
      <c r="F4" s="125"/>
      <c r="G4" s="125"/>
      <c r="H4" s="272"/>
      <c r="I4" s="272"/>
      <c r="J4" s="272"/>
      <c r="K4" s="272"/>
      <c r="L4" s="272"/>
      <c r="M4" s="272"/>
    </row>
    <row r="5" spans="2:13" ht="101.25" customHeight="1">
      <c r="B5" s="125"/>
      <c r="C5" s="125"/>
      <c r="D5" s="125"/>
      <c r="E5" s="125"/>
      <c r="F5" s="125"/>
      <c r="G5" s="125"/>
      <c r="H5" s="272"/>
      <c r="I5" s="272"/>
      <c r="J5" s="272"/>
      <c r="K5" s="272"/>
      <c r="L5" s="272"/>
      <c r="M5" s="272"/>
    </row>
    <row r="6" spans="2:12" ht="34.5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34.5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2:12" ht="129.75" customHeight="1">
      <c r="B8" s="292" t="s">
        <v>293</v>
      </c>
      <c r="C8" s="292"/>
      <c r="D8" s="292"/>
      <c r="E8" s="292"/>
      <c r="F8" s="292"/>
      <c r="G8" s="292"/>
      <c r="H8" s="292"/>
      <c r="I8" s="292"/>
      <c r="J8" s="292"/>
      <c r="K8" s="125"/>
      <c r="L8" s="125"/>
    </row>
    <row r="9" spans="2:12" ht="35.25">
      <c r="B9" s="126"/>
      <c r="C9" s="126"/>
      <c r="D9" s="126"/>
      <c r="E9" s="126"/>
      <c r="F9" s="126"/>
      <c r="G9" s="127"/>
      <c r="H9" s="293"/>
      <c r="I9" s="293"/>
      <c r="J9" s="293"/>
      <c r="K9" s="125"/>
      <c r="L9" s="125"/>
    </row>
    <row r="10" spans="2:12" ht="162" customHeight="1">
      <c r="B10" s="128" t="s">
        <v>39</v>
      </c>
      <c r="C10" s="128" t="s">
        <v>40</v>
      </c>
      <c r="D10" s="129" t="s">
        <v>59</v>
      </c>
      <c r="E10" s="129" t="s">
        <v>60</v>
      </c>
      <c r="F10" s="129" t="s">
        <v>61</v>
      </c>
      <c r="G10" s="129" t="s">
        <v>62</v>
      </c>
      <c r="H10" s="129" t="s">
        <v>63</v>
      </c>
      <c r="I10" s="130" t="s">
        <v>265</v>
      </c>
      <c r="J10" s="131" t="s">
        <v>266</v>
      </c>
      <c r="K10" s="125"/>
      <c r="L10" s="125"/>
    </row>
    <row r="11" spans="2:12" ht="35.25">
      <c r="B11" s="132">
        <v>1</v>
      </c>
      <c r="C11" s="132">
        <v>2</v>
      </c>
      <c r="D11" s="133" t="s">
        <v>41</v>
      </c>
      <c r="E11" s="133" t="s">
        <v>42</v>
      </c>
      <c r="F11" s="133" t="s">
        <v>43</v>
      </c>
      <c r="G11" s="133" t="s">
        <v>44</v>
      </c>
      <c r="H11" s="133" t="s">
        <v>45</v>
      </c>
      <c r="I11" s="133" t="s">
        <v>246</v>
      </c>
      <c r="J11" s="132">
        <v>9</v>
      </c>
      <c r="K11" s="125"/>
      <c r="L11" s="125"/>
    </row>
    <row r="12" spans="2:12" ht="69.75" customHeight="1" hidden="1">
      <c r="B12" s="134" t="e">
        <f>#REF!+1</f>
        <v>#REF!</v>
      </c>
      <c r="C12" s="138" t="s">
        <v>205</v>
      </c>
      <c r="D12" s="135" t="s">
        <v>64</v>
      </c>
      <c r="E12" s="135" t="s">
        <v>79</v>
      </c>
      <c r="F12" s="135" t="s">
        <v>81</v>
      </c>
      <c r="G12" s="135" t="s">
        <v>251</v>
      </c>
      <c r="H12" s="135"/>
      <c r="I12" s="136">
        <f>I13</f>
        <v>0</v>
      </c>
      <c r="J12" s="136">
        <f>J13</f>
        <v>0</v>
      </c>
      <c r="K12" s="125"/>
      <c r="L12" s="125"/>
    </row>
    <row r="13" spans="2:12" ht="71.25" customHeight="1" hidden="1">
      <c r="B13" s="134" t="e">
        <f aca="true" t="shared" si="0" ref="B13:B19">B12+1</f>
        <v>#REF!</v>
      </c>
      <c r="C13" s="139" t="s">
        <v>198</v>
      </c>
      <c r="D13" s="135" t="s">
        <v>64</v>
      </c>
      <c r="E13" s="135" t="s">
        <v>79</v>
      </c>
      <c r="F13" s="135" t="s">
        <v>81</v>
      </c>
      <c r="G13" s="140" t="s">
        <v>252</v>
      </c>
      <c r="H13" s="135"/>
      <c r="I13" s="136">
        <f>I14+I15+I16+I17+I18+I19</f>
        <v>0</v>
      </c>
      <c r="J13" s="136">
        <f>J14+J15+J16+J17+J18+J19</f>
        <v>0</v>
      </c>
      <c r="K13" s="125"/>
      <c r="L13" s="125"/>
    </row>
    <row r="14" spans="2:12" ht="85.5" customHeight="1" hidden="1">
      <c r="B14" s="134" t="e">
        <f t="shared" si="0"/>
        <v>#REF!</v>
      </c>
      <c r="C14" s="137" t="s">
        <v>104</v>
      </c>
      <c r="D14" s="135" t="s">
        <v>64</v>
      </c>
      <c r="E14" s="135" t="s">
        <v>79</v>
      </c>
      <c r="F14" s="135" t="s">
        <v>81</v>
      </c>
      <c r="G14" s="140" t="s">
        <v>252</v>
      </c>
      <c r="H14" s="135" t="s">
        <v>94</v>
      </c>
      <c r="I14" s="136"/>
      <c r="J14" s="136">
        <v>0</v>
      </c>
      <c r="K14" s="125"/>
      <c r="L14" s="125"/>
    </row>
    <row r="15" spans="2:12" ht="40.5" customHeight="1" hidden="1">
      <c r="B15" s="134" t="e">
        <f t="shared" si="0"/>
        <v>#REF!</v>
      </c>
      <c r="C15" s="137" t="s">
        <v>95</v>
      </c>
      <c r="D15" s="135" t="s">
        <v>64</v>
      </c>
      <c r="E15" s="135" t="s">
        <v>79</v>
      </c>
      <c r="F15" s="135" t="s">
        <v>81</v>
      </c>
      <c r="G15" s="140" t="s">
        <v>252</v>
      </c>
      <c r="H15" s="135" t="s">
        <v>253</v>
      </c>
      <c r="I15" s="136"/>
      <c r="J15" s="136">
        <v>0</v>
      </c>
      <c r="K15" s="125"/>
      <c r="L15" s="125"/>
    </row>
    <row r="16" spans="2:12" ht="72.75" customHeight="1" hidden="1">
      <c r="B16" s="134" t="e">
        <f t="shared" si="0"/>
        <v>#REF!</v>
      </c>
      <c r="C16" s="137" t="s">
        <v>96</v>
      </c>
      <c r="D16" s="135" t="s">
        <v>64</v>
      </c>
      <c r="E16" s="135" t="s">
        <v>79</v>
      </c>
      <c r="F16" s="135" t="s">
        <v>81</v>
      </c>
      <c r="G16" s="140" t="s">
        <v>252</v>
      </c>
      <c r="H16" s="135" t="s">
        <v>97</v>
      </c>
      <c r="I16" s="136"/>
      <c r="J16" s="136">
        <v>0</v>
      </c>
      <c r="K16" s="125"/>
      <c r="L16" s="125"/>
    </row>
    <row r="17" spans="2:12" ht="88.5" customHeight="1" hidden="1">
      <c r="B17" s="134" t="e">
        <f t="shared" si="0"/>
        <v>#REF!</v>
      </c>
      <c r="C17" s="137" t="s">
        <v>1</v>
      </c>
      <c r="D17" s="135" t="s">
        <v>64</v>
      </c>
      <c r="E17" s="135" t="s">
        <v>79</v>
      </c>
      <c r="F17" s="135" t="s">
        <v>81</v>
      </c>
      <c r="G17" s="140" t="s">
        <v>252</v>
      </c>
      <c r="H17" s="135" t="s">
        <v>100</v>
      </c>
      <c r="I17" s="136"/>
      <c r="J17" s="136">
        <v>0</v>
      </c>
      <c r="K17" s="125"/>
      <c r="L17" s="125"/>
    </row>
    <row r="18" spans="2:12" ht="42" customHeight="1" hidden="1">
      <c r="B18" s="134" t="e">
        <f t="shared" si="0"/>
        <v>#REF!</v>
      </c>
      <c r="C18" s="137" t="s">
        <v>98</v>
      </c>
      <c r="D18" s="135" t="s">
        <v>64</v>
      </c>
      <c r="E18" s="135" t="s">
        <v>79</v>
      </c>
      <c r="F18" s="135" t="s">
        <v>81</v>
      </c>
      <c r="G18" s="140" t="s">
        <v>252</v>
      </c>
      <c r="H18" s="135">
        <v>851</v>
      </c>
      <c r="I18" s="136"/>
      <c r="J18" s="136">
        <v>0</v>
      </c>
      <c r="K18" s="125"/>
      <c r="L18" s="125"/>
    </row>
    <row r="19" spans="2:12" ht="52.5" customHeight="1" hidden="1">
      <c r="B19" s="134" t="e">
        <f t="shared" si="0"/>
        <v>#REF!</v>
      </c>
      <c r="C19" s="137" t="s">
        <v>99</v>
      </c>
      <c r="D19" s="135" t="s">
        <v>64</v>
      </c>
      <c r="E19" s="135" t="s">
        <v>79</v>
      </c>
      <c r="F19" s="135" t="s">
        <v>81</v>
      </c>
      <c r="G19" s="140" t="s">
        <v>252</v>
      </c>
      <c r="H19" s="135">
        <v>852</v>
      </c>
      <c r="I19" s="136"/>
      <c r="J19" s="136">
        <v>0</v>
      </c>
      <c r="K19" s="125"/>
      <c r="L19" s="125"/>
    </row>
    <row r="20" spans="2:12" ht="108.75" customHeight="1">
      <c r="B20" s="146">
        <v>1</v>
      </c>
      <c r="C20" s="145" t="s">
        <v>205</v>
      </c>
      <c r="D20" s="146" t="s">
        <v>64</v>
      </c>
      <c r="E20" s="146" t="s">
        <v>79</v>
      </c>
      <c r="F20" s="146" t="s">
        <v>81</v>
      </c>
      <c r="G20" s="146" t="s">
        <v>184</v>
      </c>
      <c r="H20" s="146"/>
      <c r="I20" s="147">
        <f>I21</f>
        <v>0</v>
      </c>
      <c r="J20" s="147">
        <f>J21+J29+J34+J38</f>
        <v>2061.37</v>
      </c>
      <c r="K20" s="142"/>
      <c r="L20" s="142"/>
    </row>
    <row r="21" spans="2:12" ht="110.25" customHeight="1">
      <c r="B21" s="146" t="s">
        <v>299</v>
      </c>
      <c r="C21" s="145" t="s">
        <v>198</v>
      </c>
      <c r="D21" s="146" t="s">
        <v>64</v>
      </c>
      <c r="E21" s="146" t="s">
        <v>79</v>
      </c>
      <c r="F21" s="146" t="s">
        <v>81</v>
      </c>
      <c r="G21" s="148" t="s">
        <v>194</v>
      </c>
      <c r="H21" s="146" t="s">
        <v>66</v>
      </c>
      <c r="I21" s="147">
        <f>I22+I23+I24+I25+I26+I27+I28</f>
        <v>0</v>
      </c>
      <c r="J21" s="147">
        <f>J22+J24+J25+J26+J27+J28</f>
        <v>1012.57</v>
      </c>
      <c r="K21" s="142"/>
      <c r="L21" s="142"/>
    </row>
    <row r="22" spans="2:12" ht="91.5" customHeight="1">
      <c r="B22" s="146"/>
      <c r="C22" s="149" t="s">
        <v>211</v>
      </c>
      <c r="D22" s="150" t="s">
        <v>64</v>
      </c>
      <c r="E22" s="150" t="s">
        <v>79</v>
      </c>
      <c r="F22" s="150" t="s">
        <v>81</v>
      </c>
      <c r="G22" s="151" t="s">
        <v>195</v>
      </c>
      <c r="H22" s="150" t="s">
        <v>94</v>
      </c>
      <c r="I22" s="152"/>
      <c r="J22" s="152">
        <v>655.7</v>
      </c>
      <c r="K22" s="142"/>
      <c r="L22" s="142"/>
    </row>
    <row r="23" spans="2:12" ht="48" customHeight="1" hidden="1">
      <c r="B23" s="146"/>
      <c r="C23" s="149" t="s">
        <v>95</v>
      </c>
      <c r="D23" s="150" t="s">
        <v>64</v>
      </c>
      <c r="E23" s="150" t="s">
        <v>79</v>
      </c>
      <c r="F23" s="150" t="s">
        <v>81</v>
      </c>
      <c r="G23" s="151" t="s">
        <v>196</v>
      </c>
      <c r="H23" s="150" t="s">
        <v>253</v>
      </c>
      <c r="I23" s="152"/>
      <c r="J23" s="152"/>
      <c r="K23" s="142"/>
      <c r="L23" s="142"/>
    </row>
    <row r="24" spans="2:12" ht="106.5" customHeight="1">
      <c r="B24" s="146"/>
      <c r="C24" s="149" t="s">
        <v>210</v>
      </c>
      <c r="D24" s="150" t="s">
        <v>64</v>
      </c>
      <c r="E24" s="150" t="s">
        <v>79</v>
      </c>
      <c r="F24" s="150" t="s">
        <v>81</v>
      </c>
      <c r="G24" s="151" t="s">
        <v>195</v>
      </c>
      <c r="H24" s="150" t="s">
        <v>209</v>
      </c>
      <c r="I24" s="152"/>
      <c r="J24" s="152">
        <v>198.02</v>
      </c>
      <c r="K24" s="142"/>
      <c r="L24" s="142"/>
    </row>
    <row r="25" spans="2:12" ht="138.75" customHeight="1">
      <c r="B25" s="146"/>
      <c r="C25" s="149" t="s">
        <v>96</v>
      </c>
      <c r="D25" s="150" t="s">
        <v>64</v>
      </c>
      <c r="E25" s="150" t="s">
        <v>79</v>
      </c>
      <c r="F25" s="150" t="s">
        <v>81</v>
      </c>
      <c r="G25" s="151" t="s">
        <v>196</v>
      </c>
      <c r="H25" s="150" t="s">
        <v>97</v>
      </c>
      <c r="I25" s="152"/>
      <c r="J25" s="152">
        <v>96</v>
      </c>
      <c r="K25" s="142"/>
      <c r="L25" s="142"/>
    </row>
    <row r="26" spans="2:12" ht="144.75" customHeight="1">
      <c r="B26" s="146"/>
      <c r="C26" s="149" t="s">
        <v>1</v>
      </c>
      <c r="D26" s="150" t="s">
        <v>64</v>
      </c>
      <c r="E26" s="150" t="s">
        <v>79</v>
      </c>
      <c r="F26" s="150" t="s">
        <v>81</v>
      </c>
      <c r="G26" s="151" t="s">
        <v>196</v>
      </c>
      <c r="H26" s="150" t="s">
        <v>100</v>
      </c>
      <c r="I26" s="152"/>
      <c r="J26" s="152">
        <v>56.85</v>
      </c>
      <c r="K26" s="142"/>
      <c r="L26" s="142"/>
    </row>
    <row r="27" spans="2:12" ht="114" customHeight="1">
      <c r="B27" s="146"/>
      <c r="C27" s="149" t="s">
        <v>98</v>
      </c>
      <c r="D27" s="150" t="s">
        <v>64</v>
      </c>
      <c r="E27" s="150" t="s">
        <v>79</v>
      </c>
      <c r="F27" s="150" t="s">
        <v>81</v>
      </c>
      <c r="G27" s="151" t="s">
        <v>196</v>
      </c>
      <c r="H27" s="150">
        <v>851</v>
      </c>
      <c r="I27" s="152"/>
      <c r="J27" s="152">
        <v>5</v>
      </c>
      <c r="K27" s="142"/>
      <c r="L27" s="142"/>
    </row>
    <row r="28" spans="2:12" ht="99" customHeight="1">
      <c r="B28" s="146"/>
      <c r="C28" s="149" t="s">
        <v>99</v>
      </c>
      <c r="D28" s="150" t="s">
        <v>64</v>
      </c>
      <c r="E28" s="150" t="s">
        <v>79</v>
      </c>
      <c r="F28" s="150" t="s">
        <v>81</v>
      </c>
      <c r="G28" s="151" t="s">
        <v>196</v>
      </c>
      <c r="H28" s="150">
        <v>852</v>
      </c>
      <c r="I28" s="152"/>
      <c r="J28" s="152">
        <v>1</v>
      </c>
      <c r="K28" s="142"/>
      <c r="L28" s="142"/>
    </row>
    <row r="29" spans="2:12" ht="133.5" customHeight="1">
      <c r="B29" s="146" t="s">
        <v>300</v>
      </c>
      <c r="C29" s="153" t="s">
        <v>296</v>
      </c>
      <c r="D29" s="150"/>
      <c r="E29" s="150"/>
      <c r="F29" s="150"/>
      <c r="G29" s="148" t="s">
        <v>190</v>
      </c>
      <c r="H29" s="146"/>
      <c r="I29" s="147"/>
      <c r="J29" s="147">
        <f>J30</f>
        <v>47.4</v>
      </c>
      <c r="K29" s="142"/>
      <c r="L29" s="142"/>
    </row>
    <row r="30" spans="2:12" ht="168" customHeight="1">
      <c r="B30" s="146"/>
      <c r="C30" s="149" t="s">
        <v>297</v>
      </c>
      <c r="D30" s="146" t="s">
        <v>64</v>
      </c>
      <c r="E30" s="146" t="s">
        <v>80</v>
      </c>
      <c r="F30" s="146" t="s">
        <v>82</v>
      </c>
      <c r="G30" s="150" t="s">
        <v>212</v>
      </c>
      <c r="H30" s="150" t="s">
        <v>66</v>
      </c>
      <c r="I30" s="152">
        <f>I31+I32+I33</f>
        <v>0</v>
      </c>
      <c r="J30" s="152">
        <f>J31+J32+J33</f>
        <v>47.4</v>
      </c>
      <c r="K30" s="142"/>
      <c r="L30" s="142"/>
    </row>
    <row r="31" spans="2:12" ht="84.75" customHeight="1">
      <c r="B31" s="146"/>
      <c r="C31" s="149" t="s">
        <v>211</v>
      </c>
      <c r="D31" s="150" t="s">
        <v>64</v>
      </c>
      <c r="E31" s="150" t="s">
        <v>80</v>
      </c>
      <c r="F31" s="150" t="s">
        <v>82</v>
      </c>
      <c r="G31" s="150" t="s">
        <v>212</v>
      </c>
      <c r="H31" s="150" t="s">
        <v>94</v>
      </c>
      <c r="I31" s="152"/>
      <c r="J31" s="152">
        <v>36</v>
      </c>
      <c r="K31" s="142"/>
      <c r="L31" s="142"/>
    </row>
    <row r="32" spans="2:12" ht="119.25" customHeight="1">
      <c r="B32" s="146"/>
      <c r="C32" s="149" t="s">
        <v>210</v>
      </c>
      <c r="D32" s="150" t="s">
        <v>64</v>
      </c>
      <c r="E32" s="150" t="s">
        <v>80</v>
      </c>
      <c r="F32" s="150" t="s">
        <v>82</v>
      </c>
      <c r="G32" s="150" t="s">
        <v>212</v>
      </c>
      <c r="H32" s="150" t="s">
        <v>209</v>
      </c>
      <c r="I32" s="152"/>
      <c r="J32" s="152">
        <v>10.87</v>
      </c>
      <c r="K32" s="142"/>
      <c r="L32" s="142"/>
    </row>
    <row r="33" spans="2:12" ht="138" customHeight="1">
      <c r="B33" s="146"/>
      <c r="C33" s="149" t="s">
        <v>1</v>
      </c>
      <c r="D33" s="150" t="s">
        <v>64</v>
      </c>
      <c r="E33" s="150" t="s">
        <v>80</v>
      </c>
      <c r="F33" s="150" t="s">
        <v>82</v>
      </c>
      <c r="G33" s="150" t="s">
        <v>212</v>
      </c>
      <c r="H33" s="150" t="s">
        <v>100</v>
      </c>
      <c r="I33" s="152"/>
      <c r="J33" s="152">
        <v>0.53</v>
      </c>
      <c r="K33" s="142"/>
      <c r="L33" s="142"/>
    </row>
    <row r="34" spans="2:12" ht="165" customHeight="1">
      <c r="B34" s="146" t="s">
        <v>301</v>
      </c>
      <c r="C34" s="154" t="s">
        <v>200</v>
      </c>
      <c r="D34" s="146" t="s">
        <v>64</v>
      </c>
      <c r="E34" s="146" t="s">
        <v>81</v>
      </c>
      <c r="F34" s="146" t="s">
        <v>85</v>
      </c>
      <c r="G34" s="155" t="s">
        <v>190</v>
      </c>
      <c r="H34" s="146"/>
      <c r="I34" s="147">
        <f>I35</f>
        <v>0</v>
      </c>
      <c r="J34" s="147">
        <f>J35</f>
        <v>23.450000000000003</v>
      </c>
      <c r="K34" s="142"/>
      <c r="L34" s="142"/>
    </row>
    <row r="35" spans="2:12" ht="190.5" customHeight="1">
      <c r="B35" s="146"/>
      <c r="C35" s="156" t="s">
        <v>199</v>
      </c>
      <c r="D35" s="150" t="s">
        <v>64</v>
      </c>
      <c r="E35" s="150" t="s">
        <v>81</v>
      </c>
      <c r="F35" s="150" t="s">
        <v>85</v>
      </c>
      <c r="G35" s="157" t="s">
        <v>191</v>
      </c>
      <c r="H35" s="150" t="s">
        <v>66</v>
      </c>
      <c r="I35" s="152">
        <f>I36+I37</f>
        <v>0</v>
      </c>
      <c r="J35" s="152">
        <f>J36+J37</f>
        <v>23.450000000000003</v>
      </c>
      <c r="K35" s="142"/>
      <c r="L35" s="142"/>
    </row>
    <row r="36" spans="2:12" ht="98.25" customHeight="1">
      <c r="B36" s="146"/>
      <c r="C36" s="149" t="s">
        <v>211</v>
      </c>
      <c r="D36" s="150" t="s">
        <v>64</v>
      </c>
      <c r="E36" s="150" t="s">
        <v>81</v>
      </c>
      <c r="F36" s="150" t="s">
        <v>85</v>
      </c>
      <c r="G36" s="157" t="s">
        <v>191</v>
      </c>
      <c r="H36" s="150" t="s">
        <v>94</v>
      </c>
      <c r="I36" s="152"/>
      <c r="J36" s="152">
        <v>18.01</v>
      </c>
      <c r="K36" s="142"/>
      <c r="L36" s="142"/>
    </row>
    <row r="37" spans="2:12" ht="86.25" customHeight="1">
      <c r="B37" s="146"/>
      <c r="C37" s="149" t="s">
        <v>210</v>
      </c>
      <c r="D37" s="150" t="s">
        <v>64</v>
      </c>
      <c r="E37" s="150" t="s">
        <v>81</v>
      </c>
      <c r="F37" s="150" t="s">
        <v>85</v>
      </c>
      <c r="G37" s="157" t="s">
        <v>191</v>
      </c>
      <c r="H37" s="150" t="s">
        <v>209</v>
      </c>
      <c r="I37" s="152"/>
      <c r="J37" s="152">
        <v>5.44</v>
      </c>
      <c r="K37" s="142"/>
      <c r="L37" s="142"/>
    </row>
    <row r="38" spans="2:12" ht="160.5" customHeight="1">
      <c r="B38" s="146" t="s">
        <v>302</v>
      </c>
      <c r="C38" s="145" t="s">
        <v>204</v>
      </c>
      <c r="D38" s="146" t="s">
        <v>64</v>
      </c>
      <c r="E38" s="155" t="s">
        <v>7</v>
      </c>
      <c r="F38" s="155" t="s">
        <v>7</v>
      </c>
      <c r="G38" s="146" t="s">
        <v>185</v>
      </c>
      <c r="H38" s="155" t="s">
        <v>66</v>
      </c>
      <c r="I38" s="147">
        <f>I39</f>
        <v>0</v>
      </c>
      <c r="J38" s="147">
        <f>J39+J43+J48</f>
        <v>977.95</v>
      </c>
      <c r="K38" s="142"/>
      <c r="L38" s="142"/>
    </row>
    <row r="39" spans="2:12" ht="186.75" customHeight="1">
      <c r="B39" s="146"/>
      <c r="C39" s="149" t="s">
        <v>201</v>
      </c>
      <c r="D39" s="150" t="s">
        <v>64</v>
      </c>
      <c r="E39" s="157" t="s">
        <v>7</v>
      </c>
      <c r="F39" s="157" t="s">
        <v>7</v>
      </c>
      <c r="G39" s="150" t="s">
        <v>187</v>
      </c>
      <c r="H39" s="157" t="s">
        <v>66</v>
      </c>
      <c r="I39" s="152">
        <f>I40+I41+I42</f>
        <v>0</v>
      </c>
      <c r="J39" s="152">
        <f>J40+J41+J42</f>
        <v>145.66</v>
      </c>
      <c r="K39" s="142"/>
      <c r="L39" s="142"/>
    </row>
    <row r="40" spans="2:12" ht="137.25" customHeight="1">
      <c r="B40" s="146"/>
      <c r="C40" s="149" t="s">
        <v>211</v>
      </c>
      <c r="D40" s="150" t="s">
        <v>64</v>
      </c>
      <c r="E40" s="157" t="s">
        <v>7</v>
      </c>
      <c r="F40" s="157" t="s">
        <v>7</v>
      </c>
      <c r="G40" s="150" t="s">
        <v>187</v>
      </c>
      <c r="H40" s="157" t="s">
        <v>94</v>
      </c>
      <c r="I40" s="152"/>
      <c r="J40" s="152">
        <v>104.2</v>
      </c>
      <c r="K40" s="142"/>
      <c r="L40" s="142"/>
    </row>
    <row r="41" spans="2:12" ht="124.5" customHeight="1">
      <c r="B41" s="146"/>
      <c r="C41" s="149" t="s">
        <v>210</v>
      </c>
      <c r="D41" s="150" t="s">
        <v>64</v>
      </c>
      <c r="E41" s="157" t="s">
        <v>7</v>
      </c>
      <c r="F41" s="157" t="s">
        <v>7</v>
      </c>
      <c r="G41" s="150" t="s">
        <v>187</v>
      </c>
      <c r="H41" s="157" t="s">
        <v>209</v>
      </c>
      <c r="I41" s="152"/>
      <c r="J41" s="152">
        <v>31.46</v>
      </c>
      <c r="K41" s="142"/>
      <c r="L41" s="142"/>
    </row>
    <row r="42" spans="2:12" ht="165.75" customHeight="1">
      <c r="B42" s="146"/>
      <c r="C42" s="159" t="s">
        <v>1</v>
      </c>
      <c r="D42" s="150" t="s">
        <v>64</v>
      </c>
      <c r="E42" s="157" t="s">
        <v>7</v>
      </c>
      <c r="F42" s="157" t="s">
        <v>7</v>
      </c>
      <c r="G42" s="150" t="s">
        <v>187</v>
      </c>
      <c r="H42" s="157" t="s">
        <v>100</v>
      </c>
      <c r="I42" s="152"/>
      <c r="J42" s="152">
        <v>10</v>
      </c>
      <c r="K42" s="142"/>
      <c r="L42" s="142"/>
    </row>
    <row r="43" spans="2:12" ht="177.75" customHeight="1">
      <c r="B43" s="146"/>
      <c r="C43" s="158" t="s">
        <v>203</v>
      </c>
      <c r="D43" s="150" t="s">
        <v>64</v>
      </c>
      <c r="E43" s="150" t="s">
        <v>88</v>
      </c>
      <c r="F43" s="150" t="s">
        <v>79</v>
      </c>
      <c r="G43" s="150" t="s">
        <v>188</v>
      </c>
      <c r="H43" s="150" t="s">
        <v>66</v>
      </c>
      <c r="I43" s="152">
        <f>I44+I45+I46+I47</f>
        <v>0</v>
      </c>
      <c r="J43" s="152">
        <f>J44+J45+J46+J47</f>
        <v>254.21</v>
      </c>
      <c r="K43" s="142"/>
      <c r="L43" s="142"/>
    </row>
    <row r="44" spans="2:12" ht="131.25" customHeight="1">
      <c r="B44" s="146"/>
      <c r="C44" s="149" t="s">
        <v>207</v>
      </c>
      <c r="D44" s="150" t="s">
        <v>64</v>
      </c>
      <c r="E44" s="150" t="s">
        <v>88</v>
      </c>
      <c r="F44" s="150" t="s">
        <v>79</v>
      </c>
      <c r="G44" s="150" t="s">
        <v>188</v>
      </c>
      <c r="H44" s="150" t="s">
        <v>100</v>
      </c>
      <c r="I44" s="152"/>
      <c r="J44" s="152">
        <v>204.21</v>
      </c>
      <c r="K44" s="142"/>
      <c r="L44" s="142"/>
    </row>
    <row r="45" spans="2:12" ht="75" customHeight="1">
      <c r="B45" s="146"/>
      <c r="C45" s="149" t="s">
        <v>171</v>
      </c>
      <c r="D45" s="150" t="s">
        <v>64</v>
      </c>
      <c r="E45" s="150" t="s">
        <v>88</v>
      </c>
      <c r="F45" s="150" t="s">
        <v>79</v>
      </c>
      <c r="G45" s="150" t="s">
        <v>188</v>
      </c>
      <c r="H45" s="150" t="s">
        <v>208</v>
      </c>
      <c r="I45" s="152"/>
      <c r="J45" s="152">
        <v>10</v>
      </c>
      <c r="K45" s="142"/>
      <c r="L45" s="142"/>
    </row>
    <row r="46" spans="2:12" ht="80.25" customHeight="1">
      <c r="B46" s="146"/>
      <c r="C46" s="149" t="s">
        <v>98</v>
      </c>
      <c r="D46" s="150" t="s">
        <v>64</v>
      </c>
      <c r="E46" s="150" t="s">
        <v>88</v>
      </c>
      <c r="F46" s="150" t="s">
        <v>79</v>
      </c>
      <c r="G46" s="150" t="s">
        <v>188</v>
      </c>
      <c r="H46" s="150" t="s">
        <v>101</v>
      </c>
      <c r="I46" s="152"/>
      <c r="J46" s="152">
        <v>28</v>
      </c>
      <c r="K46" s="142"/>
      <c r="L46" s="142"/>
    </row>
    <row r="47" spans="2:12" ht="143.25" customHeight="1">
      <c r="B47" s="146"/>
      <c r="C47" s="149" t="s">
        <v>99</v>
      </c>
      <c r="D47" s="150" t="s">
        <v>64</v>
      </c>
      <c r="E47" s="150" t="s">
        <v>88</v>
      </c>
      <c r="F47" s="150" t="s">
        <v>79</v>
      </c>
      <c r="G47" s="150" t="s">
        <v>188</v>
      </c>
      <c r="H47" s="150" t="s">
        <v>9</v>
      </c>
      <c r="I47" s="152"/>
      <c r="J47" s="152">
        <v>12</v>
      </c>
      <c r="K47" s="142"/>
      <c r="L47" s="142"/>
    </row>
    <row r="48" spans="2:12" ht="184.5" customHeight="1">
      <c r="B48" s="146"/>
      <c r="C48" s="158" t="s">
        <v>202</v>
      </c>
      <c r="D48" s="150" t="s">
        <v>64</v>
      </c>
      <c r="E48" s="150" t="s">
        <v>91</v>
      </c>
      <c r="F48" s="150" t="s">
        <v>86</v>
      </c>
      <c r="G48" s="150" t="s">
        <v>186</v>
      </c>
      <c r="H48" s="150" t="s">
        <v>66</v>
      </c>
      <c r="I48" s="152">
        <f>I49+I50</f>
        <v>0</v>
      </c>
      <c r="J48" s="152">
        <f>J49+J50</f>
        <v>578.08</v>
      </c>
      <c r="K48" s="142"/>
      <c r="L48" s="142"/>
    </row>
    <row r="49" spans="2:12" ht="114.75" customHeight="1">
      <c r="B49" s="146"/>
      <c r="C49" s="160" t="s">
        <v>211</v>
      </c>
      <c r="D49" s="150" t="s">
        <v>64</v>
      </c>
      <c r="E49" s="150" t="s">
        <v>91</v>
      </c>
      <c r="F49" s="150" t="s">
        <v>86</v>
      </c>
      <c r="G49" s="150" t="s">
        <v>186</v>
      </c>
      <c r="H49" s="150" t="s">
        <v>94</v>
      </c>
      <c r="I49" s="152"/>
      <c r="J49" s="152">
        <v>444</v>
      </c>
      <c r="K49" s="142"/>
      <c r="L49" s="142"/>
    </row>
    <row r="50" spans="2:12" ht="105.75" customHeight="1">
      <c r="B50" s="146"/>
      <c r="C50" s="160" t="s">
        <v>210</v>
      </c>
      <c r="D50" s="150" t="s">
        <v>64</v>
      </c>
      <c r="E50" s="150" t="s">
        <v>91</v>
      </c>
      <c r="F50" s="150" t="s">
        <v>86</v>
      </c>
      <c r="G50" s="150" t="s">
        <v>186</v>
      </c>
      <c r="H50" s="150" t="s">
        <v>209</v>
      </c>
      <c r="I50" s="152"/>
      <c r="J50" s="152">
        <v>134.08</v>
      </c>
      <c r="K50" s="142"/>
      <c r="L50" s="142"/>
    </row>
    <row r="51" spans="2:12" ht="57" customHeight="1" hidden="1">
      <c r="B51" s="146"/>
      <c r="C51" s="164" t="s">
        <v>92</v>
      </c>
      <c r="D51" s="165" t="s">
        <v>64</v>
      </c>
      <c r="E51" s="165" t="s">
        <v>260</v>
      </c>
      <c r="F51" s="165" t="s">
        <v>260</v>
      </c>
      <c r="G51" s="165" t="s">
        <v>261</v>
      </c>
      <c r="H51" s="165" t="s">
        <v>262</v>
      </c>
      <c r="I51" s="166"/>
      <c r="J51" s="147">
        <v>0</v>
      </c>
      <c r="K51" s="142"/>
      <c r="L51" s="167" t="e">
        <f>#REF!+I12+#REF!+#REF!+#REF!+#REF!+#REF!+#REF!+I51</f>
        <v>#REF!</v>
      </c>
    </row>
    <row r="52" spans="2:12" ht="84.75" customHeight="1">
      <c r="B52" s="146"/>
      <c r="C52" s="161" t="s">
        <v>165</v>
      </c>
      <c r="D52" s="146" t="s">
        <v>64</v>
      </c>
      <c r="E52" s="146" t="s">
        <v>79</v>
      </c>
      <c r="F52" s="146" t="s">
        <v>80</v>
      </c>
      <c r="G52" s="146" t="s">
        <v>189</v>
      </c>
      <c r="H52" s="146"/>
      <c r="I52" s="147">
        <f>I53</f>
        <v>0</v>
      </c>
      <c r="J52" s="147">
        <f>J53+J56</f>
        <v>427.43</v>
      </c>
      <c r="K52" s="142"/>
      <c r="L52" s="167"/>
    </row>
    <row r="53" spans="2:12" ht="91.5" customHeight="1">
      <c r="B53" s="144"/>
      <c r="C53" s="162" t="s">
        <v>0</v>
      </c>
      <c r="D53" s="150" t="s">
        <v>64</v>
      </c>
      <c r="E53" s="150" t="s">
        <v>79</v>
      </c>
      <c r="F53" s="150" t="s">
        <v>80</v>
      </c>
      <c r="G53" s="150" t="s">
        <v>283</v>
      </c>
      <c r="H53" s="150"/>
      <c r="I53" s="152"/>
      <c r="J53" s="152">
        <f>J54+J55</f>
        <v>423.43</v>
      </c>
      <c r="K53" s="142"/>
      <c r="L53" s="167"/>
    </row>
    <row r="54" spans="2:12" ht="132" customHeight="1">
      <c r="B54" s="144"/>
      <c r="C54" s="149" t="s">
        <v>104</v>
      </c>
      <c r="D54" s="150" t="s">
        <v>64</v>
      </c>
      <c r="E54" s="150" t="s">
        <v>79</v>
      </c>
      <c r="F54" s="150" t="s">
        <v>80</v>
      </c>
      <c r="G54" s="150" t="s">
        <v>283</v>
      </c>
      <c r="H54" s="150" t="s">
        <v>94</v>
      </c>
      <c r="I54" s="152">
        <v>285</v>
      </c>
      <c r="J54" s="152">
        <v>325.22</v>
      </c>
      <c r="K54" s="142"/>
      <c r="L54" s="167"/>
    </row>
    <row r="55" spans="2:12" ht="77.25" customHeight="1">
      <c r="B55" s="144"/>
      <c r="C55" s="149" t="s">
        <v>210</v>
      </c>
      <c r="D55" s="150" t="s">
        <v>64</v>
      </c>
      <c r="E55" s="150" t="s">
        <v>79</v>
      </c>
      <c r="F55" s="150" t="s">
        <v>80</v>
      </c>
      <c r="G55" s="150" t="s">
        <v>283</v>
      </c>
      <c r="H55" s="150" t="s">
        <v>209</v>
      </c>
      <c r="I55" s="152">
        <v>86</v>
      </c>
      <c r="J55" s="152">
        <v>98.21</v>
      </c>
      <c r="K55" s="142"/>
      <c r="L55" s="167"/>
    </row>
    <row r="56" spans="2:12" ht="87.75" customHeight="1">
      <c r="B56" s="144"/>
      <c r="C56" s="163" t="s">
        <v>3</v>
      </c>
      <c r="D56" s="150" t="s">
        <v>64</v>
      </c>
      <c r="E56" s="150" t="s">
        <v>79</v>
      </c>
      <c r="F56" s="150" t="s">
        <v>91</v>
      </c>
      <c r="G56" s="150" t="s">
        <v>197</v>
      </c>
      <c r="H56" s="150"/>
      <c r="I56" s="152">
        <f>I57</f>
        <v>0</v>
      </c>
      <c r="J56" s="152">
        <f>J57</f>
        <v>4</v>
      </c>
      <c r="K56" s="142"/>
      <c r="L56" s="167"/>
    </row>
    <row r="57" spans="2:12" ht="81" customHeight="1">
      <c r="B57" s="144"/>
      <c r="C57" s="149" t="s">
        <v>4</v>
      </c>
      <c r="D57" s="150" t="s">
        <v>64</v>
      </c>
      <c r="E57" s="150" t="s">
        <v>79</v>
      </c>
      <c r="F57" s="150" t="s">
        <v>91</v>
      </c>
      <c r="G57" s="150" t="s">
        <v>197</v>
      </c>
      <c r="H57" s="150" t="s">
        <v>5</v>
      </c>
      <c r="I57" s="152"/>
      <c r="J57" s="152">
        <v>4</v>
      </c>
      <c r="K57" s="142"/>
      <c r="L57" s="167"/>
    </row>
    <row r="58" spans="2:12" ht="48" customHeight="1">
      <c r="B58" s="294" t="s">
        <v>35</v>
      </c>
      <c r="C58" s="294"/>
      <c r="D58" s="294"/>
      <c r="E58" s="294"/>
      <c r="F58" s="294"/>
      <c r="G58" s="294"/>
      <c r="H58" s="166"/>
      <c r="I58" s="166" t="e">
        <f>#REF!+#REF!+#REF!+#REF!+#REF!+#REF!+#REF!+I51</f>
        <v>#REF!</v>
      </c>
      <c r="J58" s="166">
        <f>J20+J52</f>
        <v>2488.7999999999997</v>
      </c>
      <c r="K58" s="142"/>
      <c r="L58" s="142"/>
    </row>
    <row r="59" spans="2:12" ht="44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2:12" ht="44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2:11" ht="25.5">
      <c r="B61" s="48"/>
      <c r="C61" s="48"/>
      <c r="D61" s="48"/>
      <c r="E61" s="48"/>
      <c r="F61" s="48"/>
      <c r="G61" s="48"/>
      <c r="H61" s="48"/>
      <c r="I61" s="48"/>
      <c r="J61" s="48"/>
      <c r="K61" s="48"/>
    </row>
  </sheetData>
  <sheetProtection/>
  <mergeCells count="6">
    <mergeCell ref="J2:L2"/>
    <mergeCell ref="B8:J8"/>
    <mergeCell ref="H9:J9"/>
    <mergeCell ref="B58:G58"/>
    <mergeCell ref="H3:M5"/>
    <mergeCell ref="J1:L1"/>
  </mergeCells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2016-12-22T03:36:59Z</cp:lastPrinted>
  <dcterms:created xsi:type="dcterms:W3CDTF">2007-09-12T09:25:25Z</dcterms:created>
  <dcterms:modified xsi:type="dcterms:W3CDTF">2016-12-22T03:38:49Z</dcterms:modified>
  <cp:category/>
  <cp:version/>
  <cp:contentType/>
  <cp:contentStatus/>
</cp:coreProperties>
</file>