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activeTab="3"/>
  </bookViews>
  <sheets>
    <sheet name="Прил 1" sheetId="1" r:id="rId1"/>
    <sheet name="4" sheetId="2" r:id="rId2"/>
    <sheet name="5" sheetId="3" r:id="rId3"/>
    <sheet name="6" sheetId="4" r:id="rId4"/>
    <sheet name="7" sheetId="5" r:id="rId5"/>
  </sheets>
  <definedNames>
    <definedName name="_Toc105952697" localSheetId="2">'5'!#REF!</definedName>
    <definedName name="_Toc105952698" localSheetId="2">'5'!#REF!</definedName>
    <definedName name="_xlnm.Print_Area" localSheetId="1">'4'!$A$1:$J$56</definedName>
    <definedName name="_xlnm.Print_Area" localSheetId="2">'5'!$A$1:$J$49</definedName>
    <definedName name="_xlnm.Print_Area" localSheetId="3">'6'!$A$1:$L$83</definedName>
    <definedName name="_xlnm.Print_Area" localSheetId="4">'7'!$A$1:$L$83</definedName>
    <definedName name="_xlnm.Print_Area" localSheetId="0">'Прил 1'!$A$1:$F$30</definedName>
    <definedName name="п" localSheetId="3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<sst xmlns="http://schemas.openxmlformats.org/spreadsheetml/2006/main" count="1057" uniqueCount="292">
  <si>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</si>
  <si>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</si>
  <si>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</si>
  <si>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</si>
  <si>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</si>
  <si>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</si>
  <si>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</si>
  <si>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</si>
  <si>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</si>
  <si>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</si>
  <si>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</si>
  <si>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доходов</t>
  </si>
  <si>
    <t>Код  главы администратора</t>
  </si>
  <si>
    <t>Наименование  доходов</t>
  </si>
  <si>
    <t>Код главы администратора*</t>
  </si>
  <si>
    <t>Изменения (+;-)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</si>
  <si>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</si>
  <si>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</si>
  <si>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</si>
  <si>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</si>
  <si>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</si>
  <si>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</si>
  <si>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</si>
  <si>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</si>
  <si>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</si>
  <si>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</si>
  <si>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</si>
  <si>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</si>
  <si>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</si>
  <si>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</si>
  <si>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</si>
  <si>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</si>
  <si>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</si>
  <si>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</si>
  <si>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</si>
  <si>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</si>
  <si>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</si>
  <si>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</si>
  <si>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</si>
  <si>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</si>
  <si>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</si>
  <si>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</si>
  <si>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</si>
  <si>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</si>
  <si>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</si>
  <si>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</si>
  <si>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</si>
  <si>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</si>
  <si>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</si>
  <si>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</si>
  <si>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</si>
  <si>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</si>
  <si>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</si>
  <si>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</si>
  <si>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</si>
  <si>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</si>
  <si>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</si>
  <si>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(тыс. рублей)</t>
  </si>
  <si>
    <t>Изменения на 2016 год (+;-)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</si>
  <si>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</si>
  <si>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</si>
  <si>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</si>
  <si>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</si>
  <si>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</si>
  <si>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</si>
  <si>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</si>
  <si>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</si>
  <si>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</si>
  <si>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</si>
  <si>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2 02 01001 10 0000 151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</si>
  <si>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</si>
  <si>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</si>
  <si>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</si>
  <si>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</si>
  <si>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</si>
  <si>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</si>
  <si>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</si>
  <si>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</si>
  <si>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</si>
  <si>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</si>
  <si>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2 02 01001 00 0000 151</t>
  </si>
  <si>
    <t>Дотации на выравнивание бюджетной обеспеченности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</si>
  <si>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</si>
  <si>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</si>
  <si>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</si>
  <si>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</si>
  <si>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</si>
  <si>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</si>
  <si>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</si>
  <si>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</si>
  <si>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</si>
  <si>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</si>
  <si>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</si>
  <si>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</si>
  <si>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</si>
  <si>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</si>
  <si>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</si>
  <si>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</si>
  <si>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Итого расходов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</si>
  <si>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</si>
  <si>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</si>
  <si>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</si>
  <si>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</si>
  <si>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</si>
  <si>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</si>
  <si>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</si>
  <si>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</si>
  <si>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</si>
  <si>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</si>
  <si>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</si>
  <si>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14</t>
  </si>
  <si>
    <t>Другие вопросы в области национальной безопасности и правоохранительной деятельности</t>
  </si>
  <si>
    <t>09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</si>
  <si>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</si>
  <si>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</si>
  <si>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</si>
  <si>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</si>
  <si>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</si>
  <si>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</si>
  <si>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</si>
  <si>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</si>
  <si>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1 17 01050 10 0000 180</t>
  </si>
  <si>
    <t>Невыясненные поступления, зачисляемые в бюджеты поселений</t>
  </si>
  <si>
    <t>1 17 05050 10 0000 180</t>
  </si>
  <si>
    <t xml:space="preserve">Прочие неналоговые доходы бюджетов поселений </t>
  </si>
  <si>
    <t xml:space="preserve">Дотации бюджетам поселений на выравнивание бюджетной обеспеченности </t>
  </si>
  <si>
    <t>2 02 01003 10 0000 151</t>
  </si>
  <si>
    <t>Дотации бюджетам поселений на поддержку мер по обеспечению сбалансированности бюджетов</t>
  </si>
  <si>
    <t>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</si>
  <si>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года.</t>
  </si>
  <si>
    <t>2 02 02999 10 0000 151</t>
  </si>
  <si>
    <t>Прочие субсидии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</si>
  <si>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</si>
  <si>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</si>
  <si>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</si>
  <si>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</si>
  <si>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</si>
  <si>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</si>
  <si>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2 02 04999 10 0000 151</t>
  </si>
  <si>
    <t>Прочие межбюджетные трансферты, передаваемые бюджетам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</si>
  <si>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</si>
  <si>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</si>
  <si>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</si>
  <si>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</si>
  <si>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</si>
  <si>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</si>
  <si>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</si>
  <si>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</si>
  <si>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</si>
  <si>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</si>
  <si>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</si>
  <si>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</si>
  <si>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</si>
  <si>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</si>
  <si>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</si>
  <si>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</si>
  <si>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</si>
  <si>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</si>
  <si>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</si>
  <si>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</si>
  <si>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</si>
  <si>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</si>
  <si>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</si>
  <si>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</si>
  <si>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</si>
  <si>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</si>
  <si>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</si>
  <si>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</si>
  <si>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</si>
  <si>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</si>
  <si>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</si>
  <si>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</si>
  <si>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</si>
  <si>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</si>
  <si>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</si>
  <si>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</si>
  <si>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</si>
  <si>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</si>
  <si>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</si>
  <si>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Дотации бюджетам поселений на выравнивание бюджетной обеспеченности</t>
  </si>
  <si>
    <t>Всего доходов</t>
  </si>
  <si>
    <t>* отражается код главы главного администратора (администратора) доходов местного бюджета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</si>
  <si>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</si>
  <si>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</si>
  <si>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</si>
  <si>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</si>
  <si>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</si>
  <si>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8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</si>
  <si>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</si>
  <si>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</si>
  <si>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</si>
  <si>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2 02 04089 10 0000 151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</si>
  <si>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</t>
  </si>
  <si>
    <t xml:space="preserve"> 2 02 04000 00 0000 151</t>
  </si>
  <si>
    <t>Иные межбюджетные трансферты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</si>
  <si>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</si>
  <si>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</si>
  <si>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</si>
  <si>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Субвенции бюджетам поселений на выполнение бюджетам поселений на выполнение передаваемых полномочий субъектов РФ.</t>
  </si>
  <si>
    <t>2 02 03024 10 0000 151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</si>
  <si>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</si>
  <si>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</si>
  <si>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</si>
  <si>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1 06 06033 00 0000 110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</si>
  <si>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</si>
  <si>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</si>
  <si>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</si>
  <si>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</si>
  <si>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</si>
  <si>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0120300000</t>
  </si>
  <si>
    <t>0120100000</t>
  </si>
  <si>
    <t>0100000000</t>
  </si>
  <si>
    <t>0130000000</t>
  </si>
  <si>
    <t>0130300000</t>
  </si>
  <si>
    <t>0130100000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</si>
  <si>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</si>
  <si>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</si>
  <si>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</si>
  <si>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</si>
  <si>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</si>
  <si>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</si>
  <si>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</si>
  <si>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</si>
  <si>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</si>
  <si>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</si>
  <si>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</si>
  <si>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Подпрограмма "Повышение качества управления муниципальным имуществом и земельными ресурсами Хабаровского сельского поселения на 2015-2018г"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</si>
  <si>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</si>
  <si>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</si>
  <si>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</si>
  <si>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Подпрограмма "Развитие социально-культурной сферы Хабаровского сельского поселения на 2015-2018г.г."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</si>
  <si>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Хабаровского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</si>
  <si>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Хабаровского сельского поселения на 2015-2018г.г"</t>
  </si>
  <si>
    <t>Подпрограмма "Устойчивое развитие систем жизнеобеспечения Хабаровского сельского поселения на 2015-2018г.г"</t>
  </si>
  <si>
    <t>Муниципальная программа "Комплексное развитие территории Хабаровского сельского поселения на 2015-2018г.г"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</si>
  <si>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Хабаровского сельского поселения на 2015-2018г.г"</t>
  </si>
  <si>
    <t>Ведомственная структура расходов бюджета муниципального образования Хабаровское сельское поселение на 2016 год</t>
  </si>
  <si>
    <t>Муниципальная программа "Комплексное развитие территории Хабаровское сельского поселения на 2015-2018г.г"</t>
  </si>
  <si>
    <t>Подпрограмма "Устойчивое развитие систем жизнеобеспечения 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</si>
  <si>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</si>
  <si>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</si>
  <si>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</si>
  <si>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 xml:space="preserve">Фонд оплаты труда государственных (муниципальных) органов </t>
  </si>
  <si>
    <t>0120200190</t>
  </si>
  <si>
    <t>0110351180</t>
  </si>
  <si>
    <t>НАЦИОНАЛЬНАЯ ОБОРОНА</t>
  </si>
  <si>
    <t>Мобилизационная и вневойсковая подготовка</t>
  </si>
  <si>
    <t>01302001190</t>
  </si>
  <si>
    <t>2 02 03000 00 0000 151</t>
  </si>
  <si>
    <t>Субвенции бюджетам субъектов Российской Федерации и муниципальных образований</t>
  </si>
  <si>
    <t>202 03015 10 0000 151</t>
  </si>
  <si>
    <t>Субвенции  на осуществление первичного воинского учета на территориях, где отсутствуют военные комиссариаты</t>
  </si>
  <si>
    <t>202 03024 10 0000 151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</si>
  <si>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Республики Алтай "Управление государственными финансами и государственным имуществом"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</si>
  <si>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</si>
  <si>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</si>
  <si>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</si>
  <si>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</si>
  <si>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Поступление доходов в бюджет муниципального образования Хабаровское сельское поселение в 2016 году</t>
  </si>
  <si>
    <t>Распределение
бюджета муниципального образования  Хабаровское сельское поселение на 2016 год по разделам и подразделам функциональной классификации расходов</t>
  </si>
  <si>
    <t>0203</t>
  </si>
  <si>
    <t>0200</t>
  </si>
  <si>
    <t>Сельская администрация Хабаровского сельского поселения Онгудайского района Республики Алтай</t>
  </si>
  <si>
    <t>Перечень главных администраторов доходов бюджета муниципального образования Хабаровское сельское поселение</t>
  </si>
  <si>
    <t>Итого  с учетом изменений на 2016 год</t>
  </si>
  <si>
    <t>Итого  с учетом изменений на  2016 год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</si>
  <si>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</si>
  <si>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</si>
  <si>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990А018000</t>
  </si>
  <si>
    <t>0130200000</t>
  </si>
  <si>
    <t>108 04020 01 1000 110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</si>
  <si>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соотвествии с законодательными актами Российской Федерации на совершение нотариальных действий</t>
  </si>
  <si>
    <t>Остаток на начало года</t>
  </si>
  <si>
    <t>Утверждено доходов на 2016 год</t>
  </si>
  <si>
    <t>Итого с учетом изменений на 2016 год</t>
  </si>
  <si>
    <t>Итого доходов</t>
  </si>
  <si>
    <t>Утвержено расходов на 2016 год</t>
  </si>
  <si>
    <t>113500</t>
  </si>
  <si>
    <t>375700</t>
  </si>
  <si>
    <t>86000</t>
  </si>
  <si>
    <t>285000</t>
  </si>
  <si>
    <t xml:space="preserve"> к решению сессии сельского Совета депутатов  №18/1  от 19.02.2016г "О внесении изменений в бюджет МО Хабаровское сельское поселение на 2016 год" </t>
  </si>
  <si>
    <t>Приложение 7</t>
  </si>
  <si>
    <t xml:space="preserve">Приложение 4 
к  к решению сессии сельского Совета депутатов  №18/1  от 19.02.2016г "О внесении изменений в бюджет МО Хабаровское сельское поселение на 2016 год" </t>
  </si>
  <si>
    <t xml:space="preserve">Приложение  5 
 к решению сессии сельского Совета депутатов  №18/1  от 19.02.2016г "О внесении изменений в бюджет МО Хабаровское сельское поселение на 2016 год" </t>
  </si>
  <si>
    <t xml:space="preserve">Приложение 1
к  решению сессии сельского Совета депутатов  №18/1  от 19.02.2016г "О внесении изменений в бюджет МО Хабаровское сельское поселение на 2016 год" </t>
  </si>
  <si>
    <t>489200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</si>
  <si>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</si>
  <si>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5"/>
        <rFont val="Times New Roman"/>
        <family val="1"/>
      </rPr>
      <t xml:space="preserve"> </t>
    </r>
    <r>
      <rPr>
        <i/>
        <sz val="35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</si>
  <si>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5"/>
        <color indexed="10"/>
        <rFont val="Times New Roman"/>
        <family val="1"/>
      </rPr>
      <t xml:space="preserve"> </t>
    </r>
  </si>
  <si>
    <t>Распределение бюджетных ассигнований по разделам, подразделам, целевым статьям (муниципальным)программами напрограммным направлениям деятельности, группам и подгруппам) видов расходовклассификации расходовбюджета муниципального образованияХабаровское сельское поселениена 2016 год</t>
  </si>
  <si>
    <t>Приложение 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</si>
</sst>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_-* #,##0_р_._-;\-* #,##0_р_._-;_-* &quot;-&quot;??_р_._-;_-@_-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sz val="50"/>
      <color indexed="8"/>
      <name val="Times New Roman"/>
      <family val="1"/>
    </font>
    <font>
      <sz val="50"/>
      <name val="Times New Roman"/>
      <family val="1"/>
    </font>
    <font>
      <sz val="60"/>
      <color indexed="8"/>
      <name val="Times New Roman"/>
      <family val="1"/>
    </font>
    <font>
      <sz val="60"/>
      <name val="Times New Roman"/>
      <family val="1"/>
    </font>
    <font>
      <sz val="60"/>
      <color indexed="8"/>
      <name val="Arial Cyr"/>
      <family val="0"/>
    </font>
    <font>
      <b/>
      <sz val="60"/>
      <name val="Times New Roman"/>
      <family val="1"/>
    </font>
    <font>
      <sz val="60"/>
      <name val="Arial Cyr"/>
      <family val="0"/>
    </font>
    <font>
      <b/>
      <sz val="60"/>
      <color indexed="8"/>
      <name val="Arial Cyr"/>
      <family val="0"/>
    </font>
    <font>
      <i/>
      <sz val="60"/>
      <color indexed="8"/>
      <name val="Arial Cyr"/>
      <family val="0"/>
    </font>
    <font>
      <b/>
      <i/>
      <sz val="60"/>
      <color indexed="8"/>
      <name val="Arial Cyr"/>
      <family val="0"/>
    </font>
    <font>
      <b/>
      <sz val="55"/>
      <name val="Times New Roman"/>
      <family val="1"/>
    </font>
    <font>
      <sz val="55"/>
      <color indexed="8"/>
      <name val="Times New Roman"/>
      <family val="1"/>
    </font>
    <font>
      <sz val="65"/>
      <name val="Times New Roman"/>
      <family val="1"/>
    </font>
    <font>
      <sz val="65"/>
      <name val="Arial Cyr"/>
      <family val="0"/>
    </font>
    <font>
      <b/>
      <sz val="65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35"/>
      <name val="Times New Roman"/>
      <family val="1"/>
    </font>
    <font>
      <sz val="35"/>
      <name val="Arial Cyr"/>
      <family val="0"/>
    </font>
    <font>
      <b/>
      <sz val="35"/>
      <name val="Times New Roman"/>
      <family val="1"/>
    </font>
    <font>
      <vertAlign val="superscript"/>
      <sz val="35"/>
      <name val="Times New Roman"/>
      <family val="1"/>
    </font>
    <font>
      <i/>
      <sz val="35"/>
      <name val="Times New Roman"/>
      <family val="1"/>
    </font>
    <font>
      <i/>
      <sz val="35"/>
      <color indexed="10"/>
      <name val="Times New Roman"/>
      <family val="1"/>
    </font>
    <font>
      <sz val="35"/>
      <color indexed="8"/>
      <name val="Times New Roman"/>
      <family val="1"/>
    </font>
    <font>
      <b/>
      <sz val="35"/>
      <color indexed="10"/>
      <name val="Times New Roman"/>
      <family val="1"/>
    </font>
    <font>
      <sz val="3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69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right" vertical="justify"/>
    </xf>
    <xf numFmtId="0" fontId="15" fillId="0" borderId="0" xfId="0" applyFont="1" applyAlignment="1">
      <alignment horizontal="left" vertical="justify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4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Fill="1" applyAlignment="1">
      <alignment horizontal="justify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justify" vertical="top" wrapText="1"/>
    </xf>
    <xf numFmtId="49" fontId="21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vertical="center"/>
    </xf>
    <xf numFmtId="49" fontId="22" fillId="0" borderId="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49" fontId="24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49" fontId="28" fillId="0" borderId="0" xfId="0" applyNumberFormat="1" applyFont="1" applyAlignment="1">
      <alignment horizontal="center" vertical="top" wrapText="1"/>
    </xf>
    <xf numFmtId="0" fontId="30" fillId="0" borderId="0" xfId="0" applyFont="1" applyAlignment="1">
      <alignment/>
    </xf>
    <xf numFmtId="0" fontId="32" fillId="0" borderId="0" xfId="0" applyFont="1" applyAlignment="1">
      <alignment vertical="top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10" xfId="0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5" fillId="0" borderId="0" xfId="0" applyFont="1" applyAlignment="1">
      <alignment/>
    </xf>
    <xf numFmtId="0" fontId="28" fillId="0" borderId="10" xfId="53" applyFont="1" applyFill="1" applyBorder="1" applyAlignment="1">
      <alignment horizontal="left" wrapText="1"/>
      <protection/>
    </xf>
    <xf numFmtId="0" fontId="28" fillId="0" borderId="11" xfId="53" applyFont="1" applyFill="1" applyBorder="1" applyAlignment="1">
      <alignment horizontal="left" wrapText="1"/>
      <protection/>
    </xf>
    <xf numFmtId="49" fontId="29" fillId="0" borderId="12" xfId="0" applyNumberFormat="1" applyFont="1" applyFill="1" applyBorder="1" applyAlignment="1">
      <alignment horizontal="center"/>
    </xf>
    <xf numFmtId="0" fontId="29" fillId="0" borderId="13" xfId="0" applyNumberFormat="1" applyFont="1" applyFill="1" applyBorder="1" applyAlignment="1" applyProtection="1">
      <alignment wrapText="1"/>
      <protection/>
    </xf>
    <xf numFmtId="0" fontId="29" fillId="0" borderId="10" xfId="0" applyFont="1" applyFill="1" applyBorder="1" applyAlignment="1">
      <alignment/>
    </xf>
    <xf numFmtId="0" fontId="28" fillId="0" borderId="0" xfId="0" applyNumberFormat="1" applyFont="1" applyFill="1" applyAlignment="1">
      <alignment wrapText="1"/>
    </xf>
    <xf numFmtId="0" fontId="29" fillId="0" borderId="10" xfId="52" applyFont="1" applyFill="1" applyBorder="1" applyAlignment="1">
      <alignment horizontal="justify" wrapText="1"/>
      <protection/>
    </xf>
    <xf numFmtId="49" fontId="29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49" fontId="31" fillId="0" borderId="10" xfId="0" applyNumberFormat="1" applyFont="1" applyFill="1" applyBorder="1" applyAlignment="1">
      <alignment horizontal="center"/>
    </xf>
    <xf numFmtId="0" fontId="29" fillId="0" borderId="10" xfId="52" applyFont="1" applyFill="1" applyBorder="1" applyAlignment="1">
      <alignment horizontal="justify"/>
      <protection/>
    </xf>
    <xf numFmtId="2" fontId="31" fillId="0" borderId="14" xfId="0" applyNumberFormat="1" applyFont="1" applyFill="1" applyBorder="1" applyAlignment="1">
      <alignment horizontal="center" wrapText="1"/>
    </xf>
    <xf numFmtId="0" fontId="86" fillId="0" borderId="10" xfId="0" applyFont="1" applyFill="1" applyBorder="1" applyAlignment="1">
      <alignment horizontal="center" wrapText="1"/>
    </xf>
    <xf numFmtId="49" fontId="86" fillId="0" borderId="10" xfId="0" applyNumberFormat="1" applyFont="1" applyFill="1" applyBorder="1" applyAlignment="1">
      <alignment horizontal="center" wrapText="1"/>
    </xf>
    <xf numFmtId="43" fontId="31" fillId="0" borderId="10" xfId="0" applyNumberFormat="1" applyFont="1" applyFill="1" applyBorder="1" applyAlignment="1">
      <alignment horizontal="center" wrapText="1"/>
    </xf>
    <xf numFmtId="43" fontId="29" fillId="0" borderId="10" xfId="0" applyNumberFormat="1" applyFont="1" applyFill="1" applyBorder="1" applyAlignment="1">
      <alignment horizontal="center" wrapText="1"/>
    </xf>
    <xf numFmtId="43" fontId="29" fillId="0" borderId="10" xfId="0" applyNumberFormat="1" applyFont="1" applyFill="1" applyBorder="1" applyAlignment="1">
      <alignment horizontal="center"/>
    </xf>
    <xf numFmtId="43" fontId="31" fillId="0" borderId="10" xfId="0" applyNumberFormat="1" applyFont="1" applyFill="1" applyBorder="1" applyAlignment="1">
      <alignment horizontal="center"/>
    </xf>
    <xf numFmtId="173" fontId="29" fillId="0" borderId="10" xfId="0" applyNumberFormat="1" applyFont="1" applyFill="1" applyBorder="1" applyAlignment="1">
      <alignment wrapText="1"/>
    </xf>
    <xf numFmtId="0" fontId="37" fillId="0" borderId="0" xfId="0" applyNumberFormat="1" applyFont="1" applyFill="1" applyAlignment="1">
      <alignment wrapText="1"/>
    </xf>
    <xf numFmtId="49" fontId="38" fillId="0" borderId="0" xfId="0" applyNumberFormat="1" applyFont="1" applyAlignment="1">
      <alignment horizontal="left" wrapText="1" readingOrder="1"/>
    </xf>
    <xf numFmtId="49" fontId="0" fillId="0" borderId="0" xfId="0" applyNumberFormat="1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43" fontId="21" fillId="0" borderId="10" xfId="0" applyNumberFormat="1" applyFont="1" applyFill="1" applyBorder="1" applyAlignment="1">
      <alignment horizontal="center" wrapText="1"/>
    </xf>
    <xf numFmtId="43" fontId="21" fillId="0" borderId="10" xfId="0" applyNumberFormat="1" applyFont="1" applyBorder="1" applyAlignment="1">
      <alignment horizontal="center"/>
    </xf>
    <xf numFmtId="43" fontId="22" fillId="0" borderId="10" xfId="0" applyNumberFormat="1" applyFont="1" applyFill="1" applyBorder="1" applyAlignment="1">
      <alignment horizontal="center" wrapText="1"/>
    </xf>
    <xf numFmtId="43" fontId="22" fillId="0" borderId="10" xfId="0" applyNumberFormat="1" applyFont="1" applyBorder="1" applyAlignment="1">
      <alignment horizontal="center"/>
    </xf>
    <xf numFmtId="43" fontId="21" fillId="0" borderId="10" xfId="0" applyNumberFormat="1" applyFont="1" applyBorder="1" applyAlignment="1">
      <alignment horizontal="center" wrapText="1"/>
    </xf>
    <xf numFmtId="43" fontId="22" fillId="0" borderId="10" xfId="0" applyNumberFormat="1" applyFont="1" applyBorder="1" applyAlignment="1">
      <alignment horizontal="center" wrapText="1"/>
    </xf>
    <xf numFmtId="43" fontId="20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justify"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justify" wrapText="1"/>
    </xf>
    <xf numFmtId="2" fontId="45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2" fontId="43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9" fillId="33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49" fontId="43" fillId="0" borderId="10" xfId="0" applyNumberFormat="1" applyFont="1" applyBorder="1" applyAlignment="1">
      <alignment horizontal="center"/>
    </xf>
    <xf numFmtId="49" fontId="43" fillId="0" borderId="14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0" fontId="22" fillId="0" borderId="0" xfId="0" applyFont="1" applyAlignment="1">
      <alignment horizontal="justify" vertical="top" wrapText="1"/>
    </xf>
    <xf numFmtId="0" fontId="22" fillId="0" borderId="10" xfId="0" applyFont="1" applyBorder="1" applyAlignment="1">
      <alignment/>
    </xf>
    <xf numFmtId="0" fontId="23" fillId="0" borderId="0" xfId="0" applyFont="1" applyFill="1" applyAlignment="1">
      <alignment horizontal="justify" vertical="top" wrapText="1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0" xfId="0" applyFont="1" applyAlignment="1">
      <alignment horizontal="right" wrapText="1"/>
    </xf>
    <xf numFmtId="0" fontId="22" fillId="0" borderId="11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2" fontId="22" fillId="0" borderId="11" xfId="0" applyNumberFormat="1" applyFont="1" applyBorder="1" applyAlignment="1">
      <alignment wrapText="1"/>
    </xf>
    <xf numFmtId="2" fontId="22" fillId="0" borderId="15" xfId="0" applyNumberFormat="1" applyFont="1" applyBorder="1" applyAlignment="1">
      <alignment wrapText="1"/>
    </xf>
    <xf numFmtId="0" fontId="22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86" fillId="0" borderId="11" xfId="0" applyNumberFormat="1" applyFont="1" applyFill="1" applyBorder="1" applyAlignment="1">
      <alignment horizontal="left" wrapText="1"/>
    </xf>
    <xf numFmtId="49" fontId="86" fillId="0" borderId="15" xfId="0" applyNumberFormat="1" applyFont="1" applyFill="1" applyBorder="1" applyAlignment="1">
      <alignment horizontal="left" wrapText="1"/>
    </xf>
    <xf numFmtId="0" fontId="47" fillId="0" borderId="17" xfId="0" applyFont="1" applyBorder="1" applyAlignment="1">
      <alignment vertical="top" wrapText="1"/>
    </xf>
    <xf numFmtId="0" fontId="16" fillId="0" borderId="0" xfId="0" applyFont="1" applyAlignment="1">
      <alignment horizontal="left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3" fillId="0" borderId="0" xfId="0" applyNumberFormat="1" applyFont="1" applyAlignment="1">
      <alignment horizontal="right" wrapText="1"/>
    </xf>
    <xf numFmtId="49" fontId="44" fillId="0" borderId="0" xfId="0" applyNumberFormat="1" applyFont="1" applyAlignment="1">
      <alignment horizontal="right" wrapText="1"/>
    </xf>
    <xf numFmtId="49" fontId="41" fillId="0" borderId="0" xfId="0" applyNumberFormat="1" applyFont="1" applyAlignment="1">
      <alignment horizontal="right" wrapText="1"/>
    </xf>
    <xf numFmtId="49" fontId="42" fillId="0" borderId="0" xfId="0" applyNumberFormat="1" applyFont="1" applyAlignment="1">
      <alignment horizontal="right" wrapText="1"/>
    </xf>
    <xf numFmtId="49" fontId="39" fillId="0" borderId="0" xfId="0" applyNumberFormat="1" applyFont="1" applyAlignment="1">
      <alignment horizontal="right" wrapText="1"/>
    </xf>
    <xf numFmtId="49" fontId="32" fillId="0" borderId="0" xfId="0" applyNumberFormat="1" applyFont="1" applyAlignment="1">
      <alignment wrapText="1"/>
    </xf>
    <xf numFmtId="0" fontId="36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  <xf numFmtId="0" fontId="31" fillId="0" borderId="14" xfId="0" applyFont="1" applyFill="1" applyBorder="1" applyAlignment="1">
      <alignment wrapText="1"/>
    </xf>
    <xf numFmtId="0" fontId="40" fillId="0" borderId="0" xfId="0" applyFont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6" xfId="52"/>
    <cellStyle name="Обычный 18" xfId="53"/>
    <cellStyle name="Обычный 2" xfId="54"/>
    <cellStyle name="Обычный 2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16408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F30"/>
  <sheetViews>
    <sheetView view="pageBreakPreview" zoomScale="75" zoomScaleSheetLayoutView="75" zoomScalePageLayoutView="0" workbookViewId="0" topLeftCell="A1">
      <selection activeCell="D4" sqref="D4:E4"/>
    </sheetView>
  </sheetViews>
  <sheetFormatPr defaultColWidth="9.00390625" defaultRowHeight="12.75"/>
  <cols>
    <col min="1" max="1" width="18.75390625" style="1" customWidth="1"/>
    <col min="2" max="2" width="19.25390625" style="1" customWidth="1"/>
    <col min="3" max="3" width="64.625" style="1" customWidth="1"/>
    <col min="4" max="4" width="50.75390625" style="2" customWidth="1"/>
    <col min="5" max="5" width="72.75390625" style="2" customWidth="1"/>
    <col min="6" max="16384" width="9.125" style="1" customWidth="1"/>
  </cols>
  <sheetData>
    <row r="1" spans="2:6" ht="126" customHeight="1">
      <c r="B1" s="56"/>
      <c r="C1" s="56"/>
      <c r="D1" s="196" t="s">
        <v>285</v>
      </c>
      <c r="E1" s="196"/>
      <c r="F1" s="56"/>
    </row>
    <row r="2" spans="2:6" s="22" customFormat="1" ht="81" customHeight="1">
      <c r="B2" s="207" t="s">
        <v>263</v>
      </c>
      <c r="C2" s="208"/>
      <c r="D2" s="208"/>
      <c r="E2" s="208"/>
      <c r="F2" s="67"/>
    </row>
    <row r="3" spans="2:6" s="22" customFormat="1" ht="26.25">
      <c r="B3" s="68"/>
      <c r="C3" s="67"/>
      <c r="D3" s="66"/>
      <c r="E3" s="69"/>
      <c r="F3" s="67"/>
    </row>
    <row r="4" spans="2:6" s="23" customFormat="1" ht="105">
      <c r="B4" s="70" t="s">
        <v>12</v>
      </c>
      <c r="C4" s="70" t="s">
        <v>11</v>
      </c>
      <c r="D4" s="199" t="s">
        <v>13</v>
      </c>
      <c r="E4" s="200"/>
      <c r="F4" s="56"/>
    </row>
    <row r="5" spans="2:6" s="23" customFormat="1" ht="26.25">
      <c r="B5" s="70">
        <v>1</v>
      </c>
      <c r="C5" s="70">
        <v>2</v>
      </c>
      <c r="D5" s="199">
        <v>3</v>
      </c>
      <c r="E5" s="206"/>
      <c r="F5" s="56"/>
    </row>
    <row r="6" spans="2:6" s="23" customFormat="1" ht="48.75" customHeight="1">
      <c r="B6" s="201" t="s">
        <v>262</v>
      </c>
      <c r="C6" s="202"/>
      <c r="D6" s="202"/>
      <c r="E6" s="203"/>
      <c r="F6" s="56"/>
    </row>
    <row r="7" spans="2:6" s="23" customFormat="1" ht="117.75" customHeight="1">
      <c r="B7" s="140">
        <v>801</v>
      </c>
      <c r="C7" s="141" t="s">
        <v>270</v>
      </c>
      <c r="D7" s="209" t="s">
        <v>271</v>
      </c>
      <c r="E7" s="210"/>
      <c r="F7" s="56"/>
    </row>
    <row r="8" spans="2:6" s="20" customFormat="1" ht="109.5" customHeight="1">
      <c r="B8" s="71">
        <v>801</v>
      </c>
      <c r="C8" s="58" t="s">
        <v>113</v>
      </c>
      <c r="D8" s="204" t="s">
        <v>114</v>
      </c>
      <c r="E8" s="205"/>
      <c r="F8" s="54"/>
    </row>
    <row r="9" spans="2:6" s="20" customFormat="1" ht="69" customHeight="1">
      <c r="B9" s="71">
        <v>801</v>
      </c>
      <c r="C9" s="58" t="s">
        <v>115</v>
      </c>
      <c r="D9" s="193" t="s">
        <v>116</v>
      </c>
      <c r="E9" s="193"/>
      <c r="F9" s="54"/>
    </row>
    <row r="10" spans="2:6" s="20" customFormat="1" ht="129.75" customHeight="1">
      <c r="B10" s="71">
        <v>801</v>
      </c>
      <c r="C10" s="58" t="s">
        <v>117</v>
      </c>
      <c r="D10" s="193" t="s">
        <v>118</v>
      </c>
      <c r="E10" s="193"/>
      <c r="F10" s="54"/>
    </row>
    <row r="11" spans="2:6" s="20" customFormat="1" ht="78" customHeight="1">
      <c r="B11" s="71">
        <v>801</v>
      </c>
      <c r="C11" s="58" t="s">
        <v>119</v>
      </c>
      <c r="D11" s="193" t="s">
        <v>120</v>
      </c>
      <c r="E11" s="193"/>
      <c r="F11" s="54"/>
    </row>
    <row r="12" spans="2:6" s="20" customFormat="1" ht="41.25" customHeight="1">
      <c r="B12" s="71">
        <v>801</v>
      </c>
      <c r="C12" s="58" t="s">
        <v>121</v>
      </c>
      <c r="D12" s="193" t="s">
        <v>122</v>
      </c>
      <c r="E12" s="193"/>
      <c r="F12" s="54"/>
    </row>
    <row r="13" spans="2:6" s="20" customFormat="1" ht="41.25" customHeight="1">
      <c r="B13" s="71">
        <v>801</v>
      </c>
      <c r="C13" s="58" t="s">
        <v>123</v>
      </c>
      <c r="D13" s="197" t="s">
        <v>124</v>
      </c>
      <c r="E13" s="198"/>
      <c r="F13" s="54"/>
    </row>
    <row r="14" spans="2:6" s="20" customFormat="1" ht="54" customHeight="1">
      <c r="B14" s="71">
        <v>801</v>
      </c>
      <c r="C14" s="58" t="s">
        <v>69</v>
      </c>
      <c r="D14" s="193" t="s">
        <v>125</v>
      </c>
      <c r="E14" s="193"/>
      <c r="F14" s="54"/>
    </row>
    <row r="15" spans="2:6" s="20" customFormat="1" ht="75" customHeight="1">
      <c r="B15" s="71">
        <v>801</v>
      </c>
      <c r="C15" s="58" t="s">
        <v>126</v>
      </c>
      <c r="D15" s="193" t="s">
        <v>127</v>
      </c>
      <c r="E15" s="193"/>
      <c r="F15" s="54"/>
    </row>
    <row r="16" spans="2:6" s="20" customFormat="1" ht="80.25" customHeight="1">
      <c r="B16" s="71">
        <v>801</v>
      </c>
      <c r="C16" s="58" t="s">
        <v>128</v>
      </c>
      <c r="D16" s="193" t="s">
        <v>129</v>
      </c>
      <c r="E16" s="193"/>
      <c r="F16" s="54"/>
    </row>
    <row r="17" spans="2:6" s="20" customFormat="1" ht="45.75" customHeight="1">
      <c r="B17" s="71">
        <v>801</v>
      </c>
      <c r="C17" s="58" t="s">
        <v>130</v>
      </c>
      <c r="D17" s="191" t="s">
        <v>131</v>
      </c>
      <c r="E17" s="191"/>
      <c r="F17" s="54"/>
    </row>
    <row r="18" spans="2:6" s="20" customFormat="1" ht="67.5" customHeight="1">
      <c r="B18" s="71">
        <v>801</v>
      </c>
      <c r="C18" s="58" t="s">
        <v>199</v>
      </c>
      <c r="D18" s="194" t="s">
        <v>198</v>
      </c>
      <c r="E18" s="195"/>
      <c r="F18" s="54"/>
    </row>
    <row r="19" spans="2:6" s="20" customFormat="1" ht="91.5" customHeight="1">
      <c r="B19" s="71">
        <v>801</v>
      </c>
      <c r="C19" s="58" t="s">
        <v>132</v>
      </c>
      <c r="D19" s="193" t="s">
        <v>133</v>
      </c>
      <c r="E19" s="193"/>
      <c r="F19" s="54"/>
    </row>
    <row r="20" spans="2:6" s="20" customFormat="1" ht="106.5" customHeight="1">
      <c r="B20" s="71">
        <v>801</v>
      </c>
      <c r="C20" s="58" t="s">
        <v>134</v>
      </c>
      <c r="D20" s="193" t="s">
        <v>135</v>
      </c>
      <c r="E20" s="193"/>
      <c r="F20" s="54"/>
    </row>
    <row r="21" spans="2:6" s="20" customFormat="1" ht="91.5" customHeight="1">
      <c r="B21" s="71">
        <v>801</v>
      </c>
      <c r="C21" s="58" t="s">
        <v>136</v>
      </c>
      <c r="D21" s="193" t="s">
        <v>137</v>
      </c>
      <c r="E21" s="193"/>
      <c r="F21" s="54"/>
    </row>
    <row r="22" spans="2:6" s="20" customFormat="1" ht="92.25" customHeight="1">
      <c r="B22" s="71">
        <v>801</v>
      </c>
      <c r="C22" s="58" t="s">
        <v>191</v>
      </c>
      <c r="D22" s="194" t="s">
        <v>192</v>
      </c>
      <c r="E22" s="195"/>
      <c r="F22" s="54"/>
    </row>
    <row r="23" spans="2:6" s="20" customFormat="1" ht="64.5" customHeight="1">
      <c r="B23" s="71">
        <v>801</v>
      </c>
      <c r="C23" s="58" t="s">
        <v>138</v>
      </c>
      <c r="D23" s="193" t="s">
        <v>139</v>
      </c>
      <c r="E23" s="193"/>
      <c r="F23" s="54"/>
    </row>
    <row r="24" spans="2:6" s="20" customFormat="1" ht="140.25" customHeight="1">
      <c r="B24" s="71">
        <v>801</v>
      </c>
      <c r="C24" s="58" t="s">
        <v>140</v>
      </c>
      <c r="D24" s="193" t="s">
        <v>141</v>
      </c>
      <c r="E24" s="193"/>
      <c r="F24" s="54"/>
    </row>
    <row r="25" spans="2:6" s="20" customFormat="1" ht="82.5" customHeight="1">
      <c r="B25" s="71">
        <v>801</v>
      </c>
      <c r="C25" s="58" t="s">
        <v>142</v>
      </c>
      <c r="D25" s="193" t="s">
        <v>143</v>
      </c>
      <c r="E25" s="193"/>
      <c r="F25" s="54"/>
    </row>
    <row r="26" spans="2:6" s="20" customFormat="1" ht="30" customHeight="1">
      <c r="B26" s="74"/>
      <c r="C26" s="56"/>
      <c r="D26" s="75"/>
      <c r="E26" s="75"/>
      <c r="F26" s="54"/>
    </row>
    <row r="27" spans="2:6" s="23" customFormat="1" ht="116.25" customHeight="1">
      <c r="B27" s="192"/>
      <c r="C27" s="192"/>
      <c r="D27" s="192"/>
      <c r="E27" s="192"/>
      <c r="F27" s="56"/>
    </row>
    <row r="28" spans="2:6" s="23" customFormat="1" ht="72" customHeight="1">
      <c r="B28" s="76"/>
      <c r="C28" s="76"/>
      <c r="D28" s="76"/>
      <c r="E28" s="76"/>
      <c r="F28" s="56"/>
    </row>
    <row r="29" spans="2:6" ht="26.25">
      <c r="B29" s="77"/>
      <c r="C29" s="77"/>
      <c r="D29" s="78"/>
      <c r="E29" s="78"/>
      <c r="F29" s="56"/>
    </row>
    <row r="30" spans="2:6" ht="26.25">
      <c r="B30" s="77"/>
      <c r="C30" s="77"/>
      <c r="D30" s="190"/>
      <c r="E30" s="190"/>
      <c r="F30" s="56"/>
    </row>
  </sheetData>
  <sheetProtection/>
  <mergeCells count="26">
    <mergeCell ref="D24:E24"/>
    <mergeCell ref="B2:E2"/>
    <mergeCell ref="D16:E16"/>
    <mergeCell ref="D10:E10"/>
    <mergeCell ref="D11:E11"/>
    <mergeCell ref="D15:E15"/>
    <mergeCell ref="D7:E7"/>
    <mergeCell ref="D1:E1"/>
    <mergeCell ref="D14:E14"/>
    <mergeCell ref="D12:E12"/>
    <mergeCell ref="D13:E13"/>
    <mergeCell ref="D9:E9"/>
    <mergeCell ref="D4:E4"/>
    <mergeCell ref="B6:E6"/>
    <mergeCell ref="D8:E8"/>
    <mergeCell ref="D5:E5"/>
    <mergeCell ref="D30:E30"/>
    <mergeCell ref="D17:E17"/>
    <mergeCell ref="B27:E27"/>
    <mergeCell ref="D19:E19"/>
    <mergeCell ref="D20:E20"/>
    <mergeCell ref="D22:E22"/>
    <mergeCell ref="D18:E18"/>
    <mergeCell ref="D21:E21"/>
    <mergeCell ref="D23:E23"/>
    <mergeCell ref="D25:E25"/>
  </mergeCells>
  <printOptions/>
  <pageMargins left="0.7480314960629921" right="0.3937007874015748" top="0.984251968503937" bottom="0.984251968503937" header="0.5118110236220472" footer="0.5118110236220472"/>
  <pageSetup fitToHeight="1" fitToWidth="1" horizontalDpi="600" verticalDpi="600" orientation="portrait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J64"/>
  <sheetViews>
    <sheetView view="pageBreakPreview" zoomScale="37" zoomScaleSheetLayoutView="37" zoomScalePageLayoutView="0" workbookViewId="0" topLeftCell="A1">
      <selection activeCell="D1" sqref="D1"/>
    </sheetView>
  </sheetViews>
  <sheetFormatPr defaultColWidth="9.00390625" defaultRowHeight="12.75"/>
  <cols>
    <col min="2" max="2" width="24.75390625" style="0" customWidth="1"/>
    <col min="3" max="3" width="93.25390625" style="5" customWidth="1"/>
    <col min="4" max="4" width="146.25390625" style="8" customWidth="1"/>
    <col min="5" max="5" width="51.75390625" style="8" customWidth="1"/>
    <col min="6" max="6" width="49.00390625" style="8" customWidth="1"/>
    <col min="7" max="7" width="44.625" style="5" customWidth="1"/>
  </cols>
  <sheetData>
    <row r="1" spans="2:10" s="1" customFormat="1" ht="279" customHeight="1">
      <c r="B1" s="158"/>
      <c r="C1" s="159"/>
      <c r="D1" s="160"/>
      <c r="E1" s="160"/>
      <c r="F1" s="215" t="s">
        <v>283</v>
      </c>
      <c r="G1" s="215"/>
      <c r="H1" s="215"/>
      <c r="I1" s="216"/>
      <c r="J1" s="158"/>
    </row>
    <row r="2" spans="2:10" s="23" customFormat="1" ht="66.75" customHeight="1">
      <c r="B2" s="213" t="s">
        <v>258</v>
      </c>
      <c r="C2" s="214"/>
      <c r="D2" s="214"/>
      <c r="E2" s="214"/>
      <c r="F2" s="214"/>
      <c r="G2" s="214"/>
      <c r="H2" s="158"/>
      <c r="I2" s="158"/>
      <c r="J2" s="158"/>
    </row>
    <row r="3" spans="2:10" s="23" customFormat="1" ht="217.5">
      <c r="B3" s="161" t="s">
        <v>14</v>
      </c>
      <c r="C3" s="161" t="s">
        <v>202</v>
      </c>
      <c r="D3" s="161" t="s">
        <v>10</v>
      </c>
      <c r="E3" s="162" t="s">
        <v>273</v>
      </c>
      <c r="F3" s="162" t="s">
        <v>15</v>
      </c>
      <c r="G3" s="163" t="s">
        <v>274</v>
      </c>
      <c r="H3" s="158"/>
      <c r="I3" s="158"/>
      <c r="J3" s="158"/>
    </row>
    <row r="4" spans="2:10" s="4" customFormat="1" ht="59.25" customHeight="1">
      <c r="B4" s="164">
        <v>1</v>
      </c>
      <c r="C4" s="164">
        <v>2</v>
      </c>
      <c r="D4" s="164">
        <v>3</v>
      </c>
      <c r="E4" s="165"/>
      <c r="F4" s="164">
        <v>4</v>
      </c>
      <c r="G4" s="164">
        <v>5</v>
      </c>
      <c r="H4" s="158"/>
      <c r="I4" s="158"/>
      <c r="J4" s="158"/>
    </row>
    <row r="5" spans="2:10" s="23" customFormat="1" ht="94.5" customHeight="1">
      <c r="B5" s="166" t="s">
        <v>70</v>
      </c>
      <c r="C5" s="167" t="s">
        <v>16</v>
      </c>
      <c r="D5" s="168" t="s">
        <v>144</v>
      </c>
      <c r="E5" s="169">
        <f>E6+E39</f>
        <v>357900</v>
      </c>
      <c r="F5" s="169">
        <f>F6+F39</f>
        <v>0</v>
      </c>
      <c r="G5" s="169">
        <f>E5+F5</f>
        <v>357900</v>
      </c>
      <c r="H5" s="158"/>
      <c r="I5" s="158"/>
      <c r="J5" s="158"/>
    </row>
    <row r="6" spans="2:10" s="23" customFormat="1" ht="66.75" customHeight="1">
      <c r="B6" s="170"/>
      <c r="C6" s="167"/>
      <c r="D6" s="165" t="s">
        <v>145</v>
      </c>
      <c r="E6" s="171">
        <f>E7+E11+E16+E19</f>
        <v>352600</v>
      </c>
      <c r="F6" s="171">
        <f>F7+F16+F19+F39</f>
        <v>0</v>
      </c>
      <c r="G6" s="171">
        <f>G7+G16+G19+G39</f>
        <v>357900</v>
      </c>
      <c r="H6" s="158"/>
      <c r="I6" s="158"/>
      <c r="J6" s="158"/>
    </row>
    <row r="7" spans="2:10" s="23" customFormat="1" ht="69.75" customHeight="1">
      <c r="B7" s="172" t="s">
        <v>70</v>
      </c>
      <c r="C7" s="173" t="s">
        <v>17</v>
      </c>
      <c r="D7" s="168" t="s">
        <v>18</v>
      </c>
      <c r="E7" s="169">
        <f>E8+E9+E10</f>
        <v>30000</v>
      </c>
      <c r="F7" s="169">
        <f>F8+F9+F10</f>
        <v>0</v>
      </c>
      <c r="G7" s="169">
        <f>G8+G9+G10</f>
        <v>30000</v>
      </c>
      <c r="H7" s="158"/>
      <c r="I7" s="158"/>
      <c r="J7" s="158"/>
    </row>
    <row r="8" spans="2:10" s="23" customFormat="1" ht="284.25" customHeight="1">
      <c r="B8" s="164">
        <v>182</v>
      </c>
      <c r="C8" s="173" t="s">
        <v>146</v>
      </c>
      <c r="D8" s="165" t="s">
        <v>287</v>
      </c>
      <c r="E8" s="171">
        <v>30000</v>
      </c>
      <c r="F8" s="171">
        <v>0</v>
      </c>
      <c r="G8" s="171">
        <f>E8+F8</f>
        <v>30000</v>
      </c>
      <c r="H8" s="158"/>
      <c r="I8" s="158"/>
      <c r="J8" s="158"/>
    </row>
    <row r="9" spans="2:10" s="23" customFormat="1" ht="113.25" customHeight="1" hidden="1">
      <c r="B9" s="164">
        <v>182</v>
      </c>
      <c r="C9" s="173" t="s">
        <v>147</v>
      </c>
      <c r="D9" s="174" t="s">
        <v>148</v>
      </c>
      <c r="E9" s="171">
        <v>0</v>
      </c>
      <c r="F9" s="171"/>
      <c r="G9" s="171"/>
      <c r="H9" s="158"/>
      <c r="I9" s="158"/>
      <c r="J9" s="158"/>
    </row>
    <row r="10" spans="2:10" s="23" customFormat="1" ht="53.25" customHeight="1" hidden="1">
      <c r="B10" s="164">
        <v>182</v>
      </c>
      <c r="C10" s="173" t="s">
        <v>149</v>
      </c>
      <c r="D10" s="174" t="s">
        <v>150</v>
      </c>
      <c r="E10" s="171">
        <v>0</v>
      </c>
      <c r="F10" s="171"/>
      <c r="G10" s="171"/>
      <c r="H10" s="158"/>
      <c r="I10" s="158"/>
      <c r="J10" s="158"/>
    </row>
    <row r="11" spans="2:10" s="23" customFormat="1" ht="132.75" hidden="1">
      <c r="B11" s="172" t="s">
        <v>71</v>
      </c>
      <c r="C11" s="173" t="s">
        <v>59</v>
      </c>
      <c r="D11" s="165" t="s">
        <v>19</v>
      </c>
      <c r="E11" s="171">
        <f>E15+E14+E13+E12</f>
        <v>0</v>
      </c>
      <c r="F11" s="171">
        <f>F15+F14+F13+F12</f>
        <v>0</v>
      </c>
      <c r="G11" s="171">
        <f>G15+G14+G13+G12</f>
        <v>0</v>
      </c>
      <c r="H11" s="158"/>
      <c r="I11" s="158"/>
      <c r="J11" s="158"/>
    </row>
    <row r="12" spans="2:10" s="23" customFormat="1" ht="132.75" hidden="1">
      <c r="B12" s="164">
        <v>100</v>
      </c>
      <c r="C12" s="173" t="s">
        <v>72</v>
      </c>
      <c r="D12" s="175" t="s">
        <v>151</v>
      </c>
      <c r="E12" s="164">
        <v>0</v>
      </c>
      <c r="F12" s="164">
        <v>0</v>
      </c>
      <c r="G12" s="176">
        <f>E12+F12</f>
        <v>0</v>
      </c>
      <c r="H12" s="158"/>
      <c r="I12" s="158"/>
      <c r="J12" s="158"/>
    </row>
    <row r="13" spans="2:10" s="23" customFormat="1" ht="177" hidden="1">
      <c r="B13" s="164">
        <v>100</v>
      </c>
      <c r="C13" s="173" t="s">
        <v>73</v>
      </c>
      <c r="D13" s="175" t="s">
        <v>152</v>
      </c>
      <c r="E13" s="164">
        <v>0</v>
      </c>
      <c r="F13" s="164">
        <v>0</v>
      </c>
      <c r="G13" s="176">
        <f>E13+F13</f>
        <v>0</v>
      </c>
      <c r="H13" s="158"/>
      <c r="I13" s="158"/>
      <c r="J13" s="158"/>
    </row>
    <row r="14" spans="2:10" s="23" customFormat="1" ht="177" hidden="1">
      <c r="B14" s="164">
        <v>100</v>
      </c>
      <c r="C14" s="173" t="s">
        <v>74</v>
      </c>
      <c r="D14" s="175" t="s">
        <v>153</v>
      </c>
      <c r="E14" s="171">
        <v>0</v>
      </c>
      <c r="F14" s="171">
        <v>0</v>
      </c>
      <c r="G14" s="176">
        <f>E14+F14</f>
        <v>0</v>
      </c>
      <c r="H14" s="158"/>
      <c r="I14" s="158"/>
      <c r="J14" s="158"/>
    </row>
    <row r="15" spans="2:10" s="23" customFormat="1" ht="177" hidden="1">
      <c r="B15" s="164">
        <v>100</v>
      </c>
      <c r="C15" s="173" t="s">
        <v>75</v>
      </c>
      <c r="D15" s="175" t="s">
        <v>153</v>
      </c>
      <c r="E15" s="171">
        <v>0</v>
      </c>
      <c r="F15" s="164">
        <v>0</v>
      </c>
      <c r="G15" s="176">
        <f>E15+F15</f>
        <v>0</v>
      </c>
      <c r="H15" s="158"/>
      <c r="I15" s="158"/>
      <c r="J15" s="158"/>
    </row>
    <row r="16" spans="2:10" s="24" customFormat="1" ht="66.75" customHeight="1">
      <c r="B16" s="166" t="s">
        <v>70</v>
      </c>
      <c r="C16" s="167" t="s">
        <v>20</v>
      </c>
      <c r="D16" s="168" t="s">
        <v>21</v>
      </c>
      <c r="E16" s="169">
        <f aca="true" t="shared" si="0" ref="E16:G17">E17</f>
        <v>13000</v>
      </c>
      <c r="F16" s="169">
        <f t="shared" si="0"/>
        <v>0</v>
      </c>
      <c r="G16" s="169">
        <f t="shared" si="0"/>
        <v>13000</v>
      </c>
      <c r="H16" s="177"/>
      <c r="I16" s="177"/>
      <c r="J16" s="177"/>
    </row>
    <row r="17" spans="2:10" s="23" customFormat="1" ht="71.25" customHeight="1">
      <c r="B17" s="172" t="s">
        <v>76</v>
      </c>
      <c r="C17" s="164" t="s">
        <v>22</v>
      </c>
      <c r="D17" s="165" t="s">
        <v>23</v>
      </c>
      <c r="E17" s="171">
        <f t="shared" si="0"/>
        <v>13000</v>
      </c>
      <c r="F17" s="171">
        <f t="shared" si="0"/>
        <v>0</v>
      </c>
      <c r="G17" s="171">
        <f>E17+F17</f>
        <v>13000</v>
      </c>
      <c r="H17" s="158"/>
      <c r="I17" s="158"/>
      <c r="J17" s="158"/>
    </row>
    <row r="18" spans="2:10" s="23" customFormat="1" ht="86.25" customHeight="1">
      <c r="B18" s="164">
        <v>182</v>
      </c>
      <c r="C18" s="164" t="s">
        <v>154</v>
      </c>
      <c r="D18" s="165" t="s">
        <v>23</v>
      </c>
      <c r="E18" s="171">
        <v>13000</v>
      </c>
      <c r="F18" s="171"/>
      <c r="G18" s="171">
        <f>E18+F18</f>
        <v>13000</v>
      </c>
      <c r="H18" s="158"/>
      <c r="I18" s="158"/>
      <c r="J18" s="158"/>
    </row>
    <row r="19" spans="2:10" s="24" customFormat="1" ht="64.5" customHeight="1">
      <c r="B19" s="166" t="s">
        <v>70</v>
      </c>
      <c r="C19" s="167" t="s">
        <v>24</v>
      </c>
      <c r="D19" s="168" t="s">
        <v>25</v>
      </c>
      <c r="E19" s="169">
        <f>E20+E22</f>
        <v>309600</v>
      </c>
      <c r="F19" s="169">
        <f>F20+F22</f>
        <v>0</v>
      </c>
      <c r="G19" s="169">
        <f>G20+G22</f>
        <v>309600</v>
      </c>
      <c r="H19" s="177"/>
      <c r="I19" s="177"/>
      <c r="J19" s="177"/>
    </row>
    <row r="20" spans="2:10" s="24" customFormat="1" ht="78.75" customHeight="1">
      <c r="B20" s="172" t="s">
        <v>76</v>
      </c>
      <c r="C20" s="164" t="s">
        <v>155</v>
      </c>
      <c r="D20" s="165" t="s">
        <v>288</v>
      </c>
      <c r="E20" s="171">
        <f>E21</f>
        <v>28100</v>
      </c>
      <c r="F20" s="171"/>
      <c r="G20" s="171">
        <f>E20+F20</f>
        <v>28100</v>
      </c>
      <c r="H20" s="177"/>
      <c r="I20" s="177"/>
      <c r="J20" s="177"/>
    </row>
    <row r="21" spans="2:10" s="24" customFormat="1" ht="192" customHeight="1">
      <c r="B21" s="164">
        <v>182</v>
      </c>
      <c r="C21" s="164" t="s">
        <v>156</v>
      </c>
      <c r="D21" s="175" t="s">
        <v>157</v>
      </c>
      <c r="E21" s="171">
        <v>28100</v>
      </c>
      <c r="F21" s="171"/>
      <c r="G21" s="171">
        <f>E21+F21</f>
        <v>28100</v>
      </c>
      <c r="H21" s="177"/>
      <c r="I21" s="177"/>
      <c r="J21" s="177"/>
    </row>
    <row r="22" spans="2:10" s="23" customFormat="1" ht="94.5" customHeight="1">
      <c r="B22" s="172" t="s">
        <v>76</v>
      </c>
      <c r="C22" s="164" t="s">
        <v>158</v>
      </c>
      <c r="D22" s="165" t="s">
        <v>289</v>
      </c>
      <c r="E22" s="171">
        <f>E23+E24</f>
        <v>281500</v>
      </c>
      <c r="F22" s="171">
        <f>F23+F24</f>
        <v>0</v>
      </c>
      <c r="G22" s="171">
        <f>E22+F22</f>
        <v>281500</v>
      </c>
      <c r="H22" s="158"/>
      <c r="I22" s="158"/>
      <c r="J22" s="158"/>
    </row>
    <row r="23" spans="2:10" s="23" customFormat="1" ht="158.25" customHeight="1">
      <c r="B23" s="172" t="s">
        <v>76</v>
      </c>
      <c r="C23" s="164" t="s">
        <v>203</v>
      </c>
      <c r="D23" s="174" t="s">
        <v>204</v>
      </c>
      <c r="E23" s="171">
        <v>180000</v>
      </c>
      <c r="F23" s="171"/>
      <c r="G23" s="171">
        <f>E23+F23</f>
        <v>180000</v>
      </c>
      <c r="H23" s="158"/>
      <c r="I23" s="158"/>
      <c r="J23" s="158"/>
    </row>
    <row r="24" spans="2:10" s="23" customFormat="1" ht="164.25" customHeight="1">
      <c r="B24" s="172" t="s">
        <v>76</v>
      </c>
      <c r="C24" s="164" t="s">
        <v>200</v>
      </c>
      <c r="D24" s="175" t="s">
        <v>201</v>
      </c>
      <c r="E24" s="171">
        <v>101500</v>
      </c>
      <c r="F24" s="171"/>
      <c r="G24" s="171">
        <f>E24+F24</f>
        <v>101500</v>
      </c>
      <c r="H24" s="158"/>
      <c r="I24" s="158"/>
      <c r="J24" s="158"/>
    </row>
    <row r="25" spans="2:10" s="23" customFormat="1" ht="16.5" customHeight="1" hidden="1">
      <c r="B25" s="172"/>
      <c r="C25" s="164"/>
      <c r="D25" s="165" t="s">
        <v>26</v>
      </c>
      <c r="E25" s="171">
        <v>0</v>
      </c>
      <c r="F25" s="171">
        <f>F26+F32+F36</f>
        <v>0</v>
      </c>
      <c r="G25" s="171">
        <f>G26+G32+G36</f>
        <v>0</v>
      </c>
      <c r="H25" s="158"/>
      <c r="I25" s="158"/>
      <c r="J25" s="158"/>
    </row>
    <row r="26" spans="2:10" s="24" customFormat="1" ht="130.5" hidden="1">
      <c r="B26" s="166" t="s">
        <v>70</v>
      </c>
      <c r="C26" s="167" t="s">
        <v>27</v>
      </c>
      <c r="D26" s="168" t="s">
        <v>28</v>
      </c>
      <c r="E26" s="169">
        <f>E27</f>
        <v>0</v>
      </c>
      <c r="F26" s="169">
        <f>F27</f>
        <v>0</v>
      </c>
      <c r="G26" s="169">
        <f>G27</f>
        <v>0</v>
      </c>
      <c r="H26" s="177"/>
      <c r="I26" s="177"/>
      <c r="J26" s="177"/>
    </row>
    <row r="27" spans="2:10" s="23" customFormat="1" ht="309.75" hidden="1">
      <c r="B27" s="172" t="s">
        <v>70</v>
      </c>
      <c r="C27" s="164" t="s">
        <v>77</v>
      </c>
      <c r="D27" s="174" t="s">
        <v>159</v>
      </c>
      <c r="E27" s="171">
        <v>0</v>
      </c>
      <c r="F27" s="171">
        <v>0</v>
      </c>
      <c r="G27" s="171">
        <v>0</v>
      </c>
      <c r="H27" s="158"/>
      <c r="I27" s="158"/>
      <c r="J27" s="158"/>
    </row>
    <row r="28" spans="2:10" s="23" customFormat="1" ht="265.5" hidden="1">
      <c r="B28" s="172" t="s">
        <v>70</v>
      </c>
      <c r="C28" s="164" t="s">
        <v>160</v>
      </c>
      <c r="D28" s="178" t="s">
        <v>161</v>
      </c>
      <c r="E28" s="171">
        <v>0</v>
      </c>
      <c r="F28" s="171">
        <v>0</v>
      </c>
      <c r="G28" s="171">
        <f>G29</f>
        <v>0</v>
      </c>
      <c r="H28" s="158"/>
      <c r="I28" s="158"/>
      <c r="J28" s="158"/>
    </row>
    <row r="29" spans="2:10" s="23" customFormat="1" ht="130.5" customHeight="1" hidden="1">
      <c r="B29" s="172" t="s">
        <v>162</v>
      </c>
      <c r="C29" s="164" t="s">
        <v>163</v>
      </c>
      <c r="D29" s="174" t="s">
        <v>164</v>
      </c>
      <c r="E29" s="171">
        <v>0</v>
      </c>
      <c r="F29" s="171">
        <v>0</v>
      </c>
      <c r="G29" s="171">
        <v>0</v>
      </c>
      <c r="H29" s="158"/>
      <c r="I29" s="158"/>
      <c r="J29" s="158"/>
    </row>
    <row r="30" spans="2:10" s="23" customFormat="1" ht="309.75" hidden="1">
      <c r="B30" s="172" t="s">
        <v>70</v>
      </c>
      <c r="C30" s="164" t="s">
        <v>165</v>
      </c>
      <c r="D30" s="165" t="s">
        <v>166</v>
      </c>
      <c r="E30" s="171">
        <f>E31</f>
        <v>0</v>
      </c>
      <c r="F30" s="171">
        <v>0</v>
      </c>
      <c r="G30" s="171">
        <f>G31</f>
        <v>0</v>
      </c>
      <c r="H30" s="158"/>
      <c r="I30" s="158"/>
      <c r="J30" s="158"/>
    </row>
    <row r="31" spans="2:10" s="23" customFormat="1" ht="265.5" hidden="1">
      <c r="B31" s="172" t="s">
        <v>68</v>
      </c>
      <c r="C31" s="164" t="s">
        <v>167</v>
      </c>
      <c r="D31" s="174" t="s">
        <v>168</v>
      </c>
      <c r="E31" s="171">
        <v>0</v>
      </c>
      <c r="F31" s="171">
        <v>0</v>
      </c>
      <c r="G31" s="171">
        <v>0</v>
      </c>
      <c r="H31" s="158"/>
      <c r="I31" s="158"/>
      <c r="J31" s="158"/>
    </row>
    <row r="32" spans="2:10" s="24" customFormat="1" ht="87.75" hidden="1">
      <c r="B32" s="172" t="s">
        <v>70</v>
      </c>
      <c r="C32" s="167" t="s">
        <v>29</v>
      </c>
      <c r="D32" s="168" t="s">
        <v>169</v>
      </c>
      <c r="E32" s="169">
        <f aca="true" t="shared" si="1" ref="E32:G34">E33</f>
        <v>0</v>
      </c>
      <c r="F32" s="169">
        <f t="shared" si="1"/>
        <v>0</v>
      </c>
      <c r="G32" s="179">
        <f t="shared" si="1"/>
        <v>0</v>
      </c>
      <c r="H32" s="177"/>
      <c r="I32" s="177"/>
      <c r="J32" s="177"/>
    </row>
    <row r="33" spans="2:10" s="23" customFormat="1" ht="44.25" hidden="1">
      <c r="B33" s="172" t="s">
        <v>70</v>
      </c>
      <c r="C33" s="164" t="s">
        <v>78</v>
      </c>
      <c r="D33" s="170" t="s">
        <v>79</v>
      </c>
      <c r="E33" s="171">
        <f t="shared" si="1"/>
        <v>0</v>
      </c>
      <c r="F33" s="171">
        <f t="shared" si="1"/>
        <v>0</v>
      </c>
      <c r="G33" s="171">
        <f t="shared" si="1"/>
        <v>0</v>
      </c>
      <c r="H33" s="158"/>
      <c r="I33" s="158"/>
      <c r="J33" s="158"/>
    </row>
    <row r="34" spans="2:10" s="23" customFormat="1" ht="88.5" hidden="1">
      <c r="B34" s="172" t="s">
        <v>70</v>
      </c>
      <c r="C34" s="164" t="s">
        <v>170</v>
      </c>
      <c r="D34" s="180" t="s">
        <v>171</v>
      </c>
      <c r="E34" s="171">
        <f t="shared" si="1"/>
        <v>0</v>
      </c>
      <c r="F34" s="171">
        <f t="shared" si="1"/>
        <v>0</v>
      </c>
      <c r="G34" s="171">
        <f t="shared" si="1"/>
        <v>0</v>
      </c>
      <c r="H34" s="158"/>
      <c r="I34" s="158"/>
      <c r="J34" s="158"/>
    </row>
    <row r="35" spans="2:10" s="23" customFormat="1" ht="132.75" hidden="1">
      <c r="B35" s="172" t="s">
        <v>68</v>
      </c>
      <c r="C35" s="164" t="s">
        <v>115</v>
      </c>
      <c r="D35" s="174" t="s">
        <v>116</v>
      </c>
      <c r="E35" s="171">
        <v>0</v>
      </c>
      <c r="F35" s="171">
        <v>0</v>
      </c>
      <c r="G35" s="171">
        <f>E35+F35</f>
        <v>0</v>
      </c>
      <c r="H35" s="158"/>
      <c r="I35" s="158"/>
      <c r="J35" s="158"/>
    </row>
    <row r="36" spans="2:10" s="24" customFormat="1" ht="87.75" hidden="1">
      <c r="B36" s="172" t="s">
        <v>70</v>
      </c>
      <c r="C36" s="167" t="s">
        <v>172</v>
      </c>
      <c r="D36" s="168" t="s">
        <v>30</v>
      </c>
      <c r="E36" s="169">
        <f aca="true" t="shared" si="2" ref="E36:G37">E37</f>
        <v>0</v>
      </c>
      <c r="F36" s="169">
        <f t="shared" si="2"/>
        <v>0</v>
      </c>
      <c r="G36" s="179">
        <f t="shared" si="2"/>
        <v>0</v>
      </c>
      <c r="H36" s="177"/>
      <c r="I36" s="177"/>
      <c r="J36" s="177"/>
    </row>
    <row r="37" spans="2:10" s="23" customFormat="1" ht="221.25" hidden="1">
      <c r="B37" s="172" t="s">
        <v>70</v>
      </c>
      <c r="C37" s="164" t="s">
        <v>173</v>
      </c>
      <c r="D37" s="174" t="s">
        <v>174</v>
      </c>
      <c r="E37" s="171">
        <f t="shared" si="2"/>
        <v>0</v>
      </c>
      <c r="F37" s="171">
        <f t="shared" si="2"/>
        <v>0</v>
      </c>
      <c r="G37" s="171">
        <f t="shared" si="2"/>
        <v>0</v>
      </c>
      <c r="H37" s="158"/>
      <c r="I37" s="158"/>
      <c r="J37" s="158"/>
    </row>
    <row r="38" spans="2:10" s="23" customFormat="1" ht="177" hidden="1">
      <c r="B38" s="172" t="s">
        <v>162</v>
      </c>
      <c r="C38" s="164" t="s">
        <v>175</v>
      </c>
      <c r="D38" s="174" t="s">
        <v>176</v>
      </c>
      <c r="E38" s="171">
        <v>0</v>
      </c>
      <c r="F38" s="171">
        <v>0</v>
      </c>
      <c r="G38" s="171">
        <f>E38+F38</f>
        <v>0</v>
      </c>
      <c r="H38" s="158"/>
      <c r="I38" s="158"/>
      <c r="J38" s="158"/>
    </row>
    <row r="39" spans="2:10" s="23" customFormat="1" ht="83.25" customHeight="1">
      <c r="B39" s="172" t="s">
        <v>70</v>
      </c>
      <c r="C39" s="167" t="s">
        <v>257</v>
      </c>
      <c r="D39" s="168" t="s">
        <v>255</v>
      </c>
      <c r="E39" s="169">
        <f>E40</f>
        <v>5300</v>
      </c>
      <c r="F39" s="171"/>
      <c r="G39" s="169">
        <f>E39+F39</f>
        <v>5300</v>
      </c>
      <c r="H39" s="158"/>
      <c r="I39" s="158"/>
      <c r="J39" s="158"/>
    </row>
    <row r="40" spans="2:10" s="23" customFormat="1" ht="267.75" customHeight="1">
      <c r="B40" s="172" t="s">
        <v>68</v>
      </c>
      <c r="C40" s="164" t="s">
        <v>256</v>
      </c>
      <c r="D40" s="175" t="s">
        <v>254</v>
      </c>
      <c r="E40" s="171">
        <v>5300</v>
      </c>
      <c r="F40" s="171"/>
      <c r="G40" s="169">
        <f>E40+F40</f>
        <v>5300</v>
      </c>
      <c r="H40" s="158"/>
      <c r="I40" s="158"/>
      <c r="J40" s="158"/>
    </row>
    <row r="41" spans="2:10" s="25" customFormat="1" ht="66" customHeight="1">
      <c r="B41" s="172" t="s">
        <v>70</v>
      </c>
      <c r="C41" s="167" t="s">
        <v>31</v>
      </c>
      <c r="D41" s="168" t="s">
        <v>177</v>
      </c>
      <c r="E41" s="169">
        <f aca="true" t="shared" si="3" ref="E41:F44">E42</f>
        <v>2121060</v>
      </c>
      <c r="F41" s="169">
        <f t="shared" si="3"/>
        <v>0</v>
      </c>
      <c r="G41" s="169">
        <f>E41+F41</f>
        <v>2121060</v>
      </c>
      <c r="H41" s="181"/>
      <c r="I41" s="181"/>
      <c r="J41" s="181"/>
    </row>
    <row r="42" spans="2:10" s="26" customFormat="1" ht="159" customHeight="1">
      <c r="B42" s="172" t="s">
        <v>70</v>
      </c>
      <c r="C42" s="167" t="s">
        <v>178</v>
      </c>
      <c r="D42" s="168" t="s">
        <v>32</v>
      </c>
      <c r="E42" s="169">
        <f>E43+E49</f>
        <v>2121060</v>
      </c>
      <c r="F42" s="169">
        <f>F43+F49</f>
        <v>0</v>
      </c>
      <c r="G42" s="169">
        <f aca="true" t="shared" si="4" ref="G42:G49">E42+F42</f>
        <v>2121060</v>
      </c>
      <c r="H42" s="182"/>
      <c r="I42" s="182"/>
      <c r="J42" s="182"/>
    </row>
    <row r="43" spans="2:10" s="26" customFormat="1" ht="116.25" customHeight="1">
      <c r="B43" s="172" t="s">
        <v>70</v>
      </c>
      <c r="C43" s="164" t="s">
        <v>60</v>
      </c>
      <c r="D43" s="165" t="s">
        <v>61</v>
      </c>
      <c r="E43" s="171">
        <f t="shared" si="3"/>
        <v>1545800</v>
      </c>
      <c r="F43" s="171">
        <f t="shared" si="3"/>
        <v>0</v>
      </c>
      <c r="G43" s="169">
        <f t="shared" si="4"/>
        <v>1545800</v>
      </c>
      <c r="H43" s="182"/>
      <c r="I43" s="182"/>
      <c r="J43" s="182"/>
    </row>
    <row r="44" spans="2:10" s="26" customFormat="1" ht="123" customHeight="1">
      <c r="B44" s="172" t="s">
        <v>70</v>
      </c>
      <c r="C44" s="164" t="s">
        <v>80</v>
      </c>
      <c r="D44" s="174" t="s">
        <v>81</v>
      </c>
      <c r="E44" s="171">
        <f t="shared" si="3"/>
        <v>1545800</v>
      </c>
      <c r="F44" s="171">
        <f t="shared" si="3"/>
        <v>0</v>
      </c>
      <c r="G44" s="169">
        <f t="shared" si="4"/>
        <v>1545800</v>
      </c>
      <c r="H44" s="182"/>
      <c r="I44" s="182"/>
      <c r="J44" s="182"/>
    </row>
    <row r="45" spans="2:10" s="26" customFormat="1" ht="132.75" customHeight="1">
      <c r="B45" s="164">
        <v>801</v>
      </c>
      <c r="C45" s="164" t="s">
        <v>69</v>
      </c>
      <c r="D45" s="174" t="s">
        <v>179</v>
      </c>
      <c r="E45" s="171">
        <v>1545800</v>
      </c>
      <c r="F45" s="171"/>
      <c r="G45" s="169">
        <f t="shared" si="4"/>
        <v>1545800</v>
      </c>
      <c r="H45" s="182"/>
      <c r="I45" s="182"/>
      <c r="J45" s="182"/>
    </row>
    <row r="46" spans="2:10" s="26" customFormat="1" ht="0.75" customHeight="1" hidden="1">
      <c r="B46" s="172" t="s">
        <v>70</v>
      </c>
      <c r="C46" s="183" t="s">
        <v>193</v>
      </c>
      <c r="D46" s="184" t="s">
        <v>194</v>
      </c>
      <c r="E46" s="171">
        <v>0</v>
      </c>
      <c r="F46" s="171">
        <f>F47</f>
        <v>0</v>
      </c>
      <c r="G46" s="169">
        <f t="shared" si="4"/>
        <v>0</v>
      </c>
      <c r="H46" s="182"/>
      <c r="I46" s="182"/>
      <c r="J46" s="182"/>
    </row>
    <row r="47" spans="2:10" s="26" customFormat="1" ht="14.25" customHeight="1" hidden="1">
      <c r="B47" s="185" t="s">
        <v>70</v>
      </c>
      <c r="C47" s="164" t="s">
        <v>195</v>
      </c>
      <c r="D47" s="165" t="s">
        <v>196</v>
      </c>
      <c r="E47" s="171">
        <v>0</v>
      </c>
      <c r="F47" s="171">
        <f>F48</f>
        <v>0</v>
      </c>
      <c r="G47" s="169">
        <f t="shared" si="4"/>
        <v>0</v>
      </c>
      <c r="H47" s="182"/>
      <c r="I47" s="182"/>
      <c r="J47" s="182"/>
    </row>
    <row r="48" spans="2:10" s="26" customFormat="1" ht="18" customHeight="1" hidden="1">
      <c r="B48" s="186" t="s">
        <v>68</v>
      </c>
      <c r="C48" s="187" t="s">
        <v>197</v>
      </c>
      <c r="D48" s="188" t="s">
        <v>133</v>
      </c>
      <c r="E48" s="171">
        <v>0</v>
      </c>
      <c r="F48" s="171">
        <v>0</v>
      </c>
      <c r="G48" s="169">
        <f t="shared" si="4"/>
        <v>0</v>
      </c>
      <c r="H48" s="182"/>
      <c r="I48" s="182"/>
      <c r="J48" s="182"/>
    </row>
    <row r="49" spans="2:10" s="26" customFormat="1" ht="159.75" customHeight="1">
      <c r="B49" s="186" t="s">
        <v>70</v>
      </c>
      <c r="C49" s="167" t="s">
        <v>248</v>
      </c>
      <c r="D49" s="168" t="s">
        <v>249</v>
      </c>
      <c r="E49" s="169">
        <f>E50+E51</f>
        <v>575260</v>
      </c>
      <c r="F49" s="169">
        <f>F50+F51</f>
        <v>0</v>
      </c>
      <c r="G49" s="169">
        <f t="shared" si="4"/>
        <v>575260</v>
      </c>
      <c r="H49" s="182"/>
      <c r="I49" s="182"/>
      <c r="J49" s="182"/>
    </row>
    <row r="50" spans="2:10" s="26" customFormat="1" ht="165" customHeight="1">
      <c r="B50" s="186" t="s">
        <v>68</v>
      </c>
      <c r="C50" s="164" t="s">
        <v>250</v>
      </c>
      <c r="D50" s="175" t="s">
        <v>251</v>
      </c>
      <c r="E50" s="171">
        <v>48200</v>
      </c>
      <c r="F50" s="171"/>
      <c r="G50" s="171">
        <f>E50+F50</f>
        <v>48200</v>
      </c>
      <c r="H50" s="182"/>
      <c r="I50" s="182"/>
      <c r="J50" s="182"/>
    </row>
    <row r="51" spans="2:10" s="26" customFormat="1" ht="217.5" customHeight="1">
      <c r="B51" s="186" t="s">
        <v>68</v>
      </c>
      <c r="C51" s="164" t="s">
        <v>252</v>
      </c>
      <c r="D51" s="165" t="s">
        <v>253</v>
      </c>
      <c r="E51" s="171">
        <v>527060</v>
      </c>
      <c r="F51" s="171"/>
      <c r="G51" s="171">
        <f>E51+F51</f>
        <v>527060</v>
      </c>
      <c r="H51" s="182"/>
      <c r="I51" s="182"/>
      <c r="J51" s="182"/>
    </row>
    <row r="52" spans="2:10" s="23" customFormat="1" ht="60.75" customHeight="1">
      <c r="B52" s="167"/>
      <c r="C52" s="167"/>
      <c r="D52" s="168" t="s">
        <v>180</v>
      </c>
      <c r="E52" s="169">
        <f>E41+E5</f>
        <v>2478960</v>
      </c>
      <c r="F52" s="169">
        <f>F41+F5</f>
        <v>0</v>
      </c>
      <c r="G52" s="169">
        <f>G41+G5</f>
        <v>2478960</v>
      </c>
      <c r="H52" s="158"/>
      <c r="I52" s="158"/>
      <c r="J52" s="158"/>
    </row>
    <row r="53" spans="2:10" s="23" customFormat="1" ht="60.75" customHeight="1">
      <c r="B53" s="167"/>
      <c r="C53" s="167"/>
      <c r="D53" s="168" t="s">
        <v>272</v>
      </c>
      <c r="E53" s="169"/>
      <c r="F53" s="169">
        <v>67212.52</v>
      </c>
      <c r="G53" s="169">
        <f>E53+F53</f>
        <v>67212.52</v>
      </c>
      <c r="H53" s="158"/>
      <c r="I53" s="158"/>
      <c r="J53" s="158"/>
    </row>
    <row r="54" spans="2:10" s="23" customFormat="1" ht="60.75" customHeight="1">
      <c r="B54" s="167"/>
      <c r="C54" s="167"/>
      <c r="D54" s="168" t="s">
        <v>275</v>
      </c>
      <c r="E54" s="169">
        <f>E52+E53</f>
        <v>2478960</v>
      </c>
      <c r="F54" s="169">
        <f>F52+F53</f>
        <v>67212.52</v>
      </c>
      <c r="G54" s="169">
        <f>G52+G53</f>
        <v>2546172.52</v>
      </c>
      <c r="H54" s="158"/>
      <c r="I54" s="158"/>
      <c r="J54" s="158"/>
    </row>
    <row r="55" spans="2:10" s="50" customFormat="1" ht="44.25">
      <c r="B55" s="170" t="s">
        <v>181</v>
      </c>
      <c r="C55" s="164"/>
      <c r="D55" s="165"/>
      <c r="E55" s="165"/>
      <c r="F55" s="165"/>
      <c r="G55" s="164"/>
      <c r="H55" s="158"/>
      <c r="I55" s="158"/>
      <c r="J55" s="158"/>
    </row>
    <row r="56" spans="2:10" s="20" customFormat="1" ht="39.75" customHeight="1">
      <c r="B56" s="211"/>
      <c r="C56" s="211"/>
      <c r="D56" s="211"/>
      <c r="E56" s="211"/>
      <c r="F56" s="211"/>
      <c r="G56" s="211"/>
      <c r="H56" s="189"/>
      <c r="I56" s="189"/>
      <c r="J56" s="189"/>
    </row>
    <row r="57" spans="2:7" s="20" customFormat="1" ht="33" customHeight="1">
      <c r="B57" s="212"/>
      <c r="C57" s="212"/>
      <c r="D57" s="212"/>
      <c r="E57" s="212"/>
      <c r="F57" s="212"/>
      <c r="G57" s="21"/>
    </row>
    <row r="58" spans="2:7" s="20" customFormat="1" ht="18">
      <c r="B58" s="27"/>
      <c r="C58" s="28"/>
      <c r="D58" s="28"/>
      <c r="E58" s="28"/>
      <c r="F58" s="28"/>
      <c r="G58" s="21"/>
    </row>
    <row r="59" spans="2:7" ht="12.75" customHeight="1">
      <c r="B59" s="6"/>
      <c r="C59" s="51"/>
      <c r="D59" s="52"/>
      <c r="E59" s="52"/>
      <c r="F59" s="52"/>
      <c r="G59" s="53"/>
    </row>
    <row r="60" spans="2:7" ht="12.75" customHeight="1">
      <c r="B60" s="6"/>
      <c r="C60" s="52"/>
      <c r="D60" s="52"/>
      <c r="E60" s="52"/>
      <c r="F60" s="52"/>
      <c r="G60" s="53"/>
    </row>
    <row r="61" spans="2:7" ht="12.75" customHeight="1">
      <c r="B61" s="6"/>
      <c r="C61" s="51"/>
      <c r="D61" s="52"/>
      <c r="E61" s="52"/>
      <c r="F61" s="52"/>
      <c r="G61" s="53"/>
    </row>
    <row r="62" spans="2:7" ht="12.75">
      <c r="B62" s="6"/>
      <c r="C62" s="52"/>
      <c r="D62" s="52"/>
      <c r="E62" s="52"/>
      <c r="F62" s="52"/>
      <c r="G62" s="53"/>
    </row>
    <row r="63" spans="2:7" ht="26.25" customHeight="1">
      <c r="B63" s="6"/>
      <c r="C63" s="7"/>
      <c r="D63" s="7"/>
      <c r="E63" s="7"/>
      <c r="F63" s="7"/>
      <c r="G63" s="7"/>
    </row>
    <row r="64" ht="12.75">
      <c r="B64" s="6"/>
    </row>
  </sheetData>
  <sheetProtection/>
  <mergeCells count="4">
    <mergeCell ref="B56:G56"/>
    <mergeCell ref="B57:F57"/>
    <mergeCell ref="B2:G2"/>
    <mergeCell ref="F1:I1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M117"/>
  <sheetViews>
    <sheetView view="pageBreakPreview" zoomScaleNormal="90" zoomScaleSheetLayoutView="100" zoomScalePageLayoutView="0" workbookViewId="0" topLeftCell="C1">
      <selection activeCell="E30" sqref="E30"/>
    </sheetView>
  </sheetViews>
  <sheetFormatPr defaultColWidth="9.00390625" defaultRowHeight="12.75"/>
  <cols>
    <col min="2" max="2" width="97.25390625" style="10" customWidth="1"/>
    <col min="3" max="3" width="17.25390625" style="3" customWidth="1"/>
    <col min="4" max="4" width="28.75390625" style="3" customWidth="1"/>
    <col min="5" max="5" width="24.875" style="9" customWidth="1"/>
    <col min="6" max="6" width="28.125" style="1" customWidth="1"/>
  </cols>
  <sheetData>
    <row r="1" spans="2:9" ht="83.25" customHeight="1">
      <c r="B1" s="59"/>
      <c r="C1" s="217" t="s">
        <v>284</v>
      </c>
      <c r="D1" s="217"/>
      <c r="E1" s="217"/>
      <c r="F1" s="217"/>
      <c r="G1" s="218"/>
      <c r="H1" s="218"/>
      <c r="I1" s="218"/>
    </row>
    <row r="2" spans="2:9" ht="36.75" customHeight="1">
      <c r="B2" s="59"/>
      <c r="C2" s="218"/>
      <c r="D2" s="218"/>
      <c r="E2" s="218"/>
      <c r="F2" s="218"/>
      <c r="G2" s="218"/>
      <c r="H2" s="218"/>
      <c r="I2" s="218"/>
    </row>
    <row r="3" spans="2:9" ht="96.75" customHeight="1">
      <c r="B3" s="207" t="s">
        <v>259</v>
      </c>
      <c r="C3" s="207"/>
      <c r="D3" s="207"/>
      <c r="E3" s="207"/>
      <c r="F3" s="207"/>
      <c r="G3" s="60"/>
      <c r="H3" s="55"/>
      <c r="I3" s="54"/>
    </row>
    <row r="4" spans="2:9" s="11" customFormat="1" ht="27.75" customHeight="1">
      <c r="B4" s="60"/>
      <c r="C4" s="81"/>
      <c r="D4" s="81"/>
      <c r="E4" s="60"/>
      <c r="F4" s="82" t="s">
        <v>57</v>
      </c>
      <c r="G4" s="60"/>
      <c r="H4" s="55"/>
      <c r="I4" s="83"/>
    </row>
    <row r="5" spans="2:9" s="29" customFormat="1" ht="79.5" customHeight="1">
      <c r="B5" s="57" t="s">
        <v>37</v>
      </c>
      <c r="C5" s="57" t="s">
        <v>62</v>
      </c>
      <c r="D5" s="150" t="s">
        <v>276</v>
      </c>
      <c r="E5" s="57" t="s">
        <v>15</v>
      </c>
      <c r="F5" s="57" t="s">
        <v>264</v>
      </c>
      <c r="G5" s="83"/>
      <c r="H5" s="83"/>
      <c r="I5" s="83"/>
    </row>
    <row r="6" spans="2:13" s="29" customFormat="1" ht="26.25">
      <c r="B6" s="57">
        <v>1</v>
      </c>
      <c r="C6" s="58">
        <v>2</v>
      </c>
      <c r="D6" s="58"/>
      <c r="E6" s="57">
        <v>3</v>
      </c>
      <c r="F6" s="57">
        <v>4</v>
      </c>
      <c r="G6" s="83"/>
      <c r="H6" s="84"/>
      <c r="I6" s="85"/>
      <c r="J6" s="31"/>
      <c r="K6" s="32"/>
      <c r="L6" s="33"/>
      <c r="M6" s="30"/>
    </row>
    <row r="7" spans="2:13" s="20" customFormat="1" ht="39.75" customHeight="1">
      <c r="B7" s="86" t="s">
        <v>82</v>
      </c>
      <c r="C7" s="61" t="s">
        <v>45</v>
      </c>
      <c r="D7" s="151">
        <f>D8+D9+D10</f>
        <v>1360000</v>
      </c>
      <c r="E7" s="152">
        <f>E8+E9+E10</f>
        <v>0</v>
      </c>
      <c r="F7" s="152">
        <f>F8+F9+F10</f>
        <v>1360000</v>
      </c>
      <c r="G7" s="54"/>
      <c r="H7" s="74"/>
      <c r="I7" s="85"/>
      <c r="J7" s="31"/>
      <c r="K7" s="35"/>
      <c r="L7" s="33"/>
      <c r="M7" s="34"/>
    </row>
    <row r="8" spans="2:13" s="20" customFormat="1" ht="75" customHeight="1">
      <c r="B8" s="72" t="s">
        <v>189</v>
      </c>
      <c r="C8" s="62" t="s">
        <v>190</v>
      </c>
      <c r="D8" s="153">
        <v>371000</v>
      </c>
      <c r="E8" s="154"/>
      <c r="F8" s="154">
        <f aca="true" t="shared" si="0" ref="F8:F24">D8+E8</f>
        <v>371000</v>
      </c>
      <c r="G8" s="54"/>
      <c r="H8" s="74"/>
      <c r="I8" s="85"/>
      <c r="J8" s="31"/>
      <c r="K8" s="35"/>
      <c r="L8" s="33"/>
      <c r="M8" s="34"/>
    </row>
    <row r="9" spans="2:13" s="20" customFormat="1" ht="106.5" customHeight="1">
      <c r="B9" s="72" t="s">
        <v>36</v>
      </c>
      <c r="C9" s="62" t="s">
        <v>46</v>
      </c>
      <c r="D9" s="153">
        <v>985000</v>
      </c>
      <c r="E9" s="154"/>
      <c r="F9" s="154">
        <f t="shared" si="0"/>
        <v>985000</v>
      </c>
      <c r="G9" s="54"/>
      <c r="H9" s="74"/>
      <c r="I9" s="85"/>
      <c r="J9" s="31"/>
      <c r="K9" s="32"/>
      <c r="L9" s="32"/>
      <c r="M9" s="34"/>
    </row>
    <row r="10" spans="2:13" s="20" customFormat="1" ht="34.5" customHeight="1">
      <c r="B10" s="63" t="s">
        <v>2</v>
      </c>
      <c r="C10" s="62" t="s">
        <v>182</v>
      </c>
      <c r="D10" s="153">
        <v>4000</v>
      </c>
      <c r="E10" s="154"/>
      <c r="F10" s="154">
        <f t="shared" si="0"/>
        <v>4000</v>
      </c>
      <c r="G10" s="54"/>
      <c r="H10" s="74"/>
      <c r="I10" s="85"/>
      <c r="J10" s="31"/>
      <c r="K10" s="32"/>
      <c r="L10" s="33"/>
      <c r="M10" s="34"/>
    </row>
    <row r="11" spans="2:13" s="20" customFormat="1" ht="39" customHeight="1">
      <c r="B11" s="64" t="s">
        <v>245</v>
      </c>
      <c r="C11" s="61" t="s">
        <v>261</v>
      </c>
      <c r="D11" s="151">
        <f>D12</f>
        <v>48200</v>
      </c>
      <c r="E11" s="152">
        <f>E12</f>
        <v>0</v>
      </c>
      <c r="F11" s="152">
        <f t="shared" si="0"/>
        <v>48200</v>
      </c>
      <c r="G11" s="54"/>
      <c r="H11" s="74"/>
      <c r="I11" s="85"/>
      <c r="J11" s="31"/>
      <c r="K11" s="32"/>
      <c r="L11" s="33"/>
      <c r="M11" s="34"/>
    </row>
    <row r="12" spans="2:13" s="20" customFormat="1" ht="41.25" customHeight="1">
      <c r="B12" s="73" t="s">
        <v>246</v>
      </c>
      <c r="C12" s="62" t="s">
        <v>260</v>
      </c>
      <c r="D12" s="153">
        <v>48200</v>
      </c>
      <c r="E12" s="154"/>
      <c r="F12" s="152">
        <f t="shared" si="0"/>
        <v>48200</v>
      </c>
      <c r="G12" s="54"/>
      <c r="H12" s="74"/>
      <c r="I12" s="85"/>
      <c r="J12" s="31"/>
      <c r="K12" s="32"/>
      <c r="L12" s="33"/>
      <c r="M12" s="34"/>
    </row>
    <row r="13" spans="2:13" s="20" customFormat="1" ht="56.25" customHeight="1">
      <c r="B13" s="64" t="s">
        <v>87</v>
      </c>
      <c r="C13" s="61" t="s">
        <v>47</v>
      </c>
      <c r="D13" s="151">
        <f>D14+D15</f>
        <v>2000</v>
      </c>
      <c r="E13" s="152">
        <f>E14+E15</f>
        <v>0</v>
      </c>
      <c r="F13" s="152">
        <f t="shared" si="0"/>
        <v>2000</v>
      </c>
      <c r="G13" s="54"/>
      <c r="H13" s="74"/>
      <c r="I13" s="85"/>
      <c r="J13" s="31"/>
      <c r="K13" s="32"/>
      <c r="L13" s="32"/>
      <c r="M13" s="34"/>
    </row>
    <row r="14" spans="2:13" s="20" customFormat="1" ht="98.25" customHeight="1">
      <c r="B14" s="72" t="s">
        <v>205</v>
      </c>
      <c r="C14" s="62" t="s">
        <v>218</v>
      </c>
      <c r="D14" s="153">
        <v>1000</v>
      </c>
      <c r="E14" s="154"/>
      <c r="F14" s="154">
        <f t="shared" si="0"/>
        <v>1000</v>
      </c>
      <c r="G14" s="54"/>
      <c r="H14" s="74"/>
      <c r="I14" s="85"/>
      <c r="J14" s="31"/>
      <c r="K14" s="32"/>
      <c r="L14" s="32"/>
      <c r="M14" s="34"/>
    </row>
    <row r="15" spans="2:13" s="20" customFormat="1" ht="73.5" customHeight="1">
      <c r="B15" s="65" t="s">
        <v>109</v>
      </c>
      <c r="C15" s="62" t="s">
        <v>48</v>
      </c>
      <c r="D15" s="153">
        <v>1000</v>
      </c>
      <c r="E15" s="154"/>
      <c r="F15" s="154">
        <f t="shared" si="0"/>
        <v>1000</v>
      </c>
      <c r="G15" s="54"/>
      <c r="H15" s="74"/>
      <c r="I15" s="85"/>
      <c r="J15" s="36"/>
      <c r="K15" s="32"/>
      <c r="L15" s="32"/>
      <c r="M15" s="34"/>
    </row>
    <row r="16" spans="2:13" s="20" customFormat="1" ht="52.5" customHeight="1">
      <c r="B16" s="87" t="s">
        <v>88</v>
      </c>
      <c r="C16" s="79" t="s">
        <v>49</v>
      </c>
      <c r="D16" s="155">
        <f>D17</f>
        <v>125000</v>
      </c>
      <c r="E16" s="152">
        <f>E17</f>
        <v>15616</v>
      </c>
      <c r="F16" s="152">
        <f t="shared" si="0"/>
        <v>140616</v>
      </c>
      <c r="G16" s="54"/>
      <c r="H16" s="74"/>
      <c r="I16" s="85"/>
      <c r="J16" s="31"/>
      <c r="K16" s="32"/>
      <c r="L16" s="33"/>
      <c r="M16" s="34"/>
    </row>
    <row r="17" spans="2:13" s="20" customFormat="1" ht="57.75" customHeight="1">
      <c r="B17" s="72" t="s">
        <v>206</v>
      </c>
      <c r="C17" s="80" t="s">
        <v>219</v>
      </c>
      <c r="D17" s="156">
        <v>125000</v>
      </c>
      <c r="E17" s="154">
        <v>15616</v>
      </c>
      <c r="F17" s="154">
        <f t="shared" si="0"/>
        <v>140616</v>
      </c>
      <c r="G17" s="54"/>
      <c r="H17" s="74"/>
      <c r="I17" s="85"/>
      <c r="J17" s="31"/>
      <c r="K17" s="32"/>
      <c r="L17" s="33"/>
      <c r="M17" s="34"/>
    </row>
    <row r="18" spans="2:13" s="20" customFormat="1" ht="48" customHeight="1">
      <c r="B18" s="86" t="s">
        <v>90</v>
      </c>
      <c r="C18" s="79" t="s">
        <v>50</v>
      </c>
      <c r="D18" s="155">
        <f>D19</f>
        <v>12000</v>
      </c>
      <c r="E18" s="152"/>
      <c r="F18" s="152">
        <f t="shared" si="0"/>
        <v>12000</v>
      </c>
      <c r="G18" s="54"/>
      <c r="H18" s="74"/>
      <c r="I18" s="88"/>
      <c r="J18" s="31"/>
      <c r="K18" s="32"/>
      <c r="L18" s="33"/>
      <c r="M18" s="34"/>
    </row>
    <row r="19" spans="2:13" s="20" customFormat="1" ht="51.75" customHeight="1">
      <c r="B19" s="72" t="s">
        <v>92</v>
      </c>
      <c r="C19" s="80" t="s">
        <v>51</v>
      </c>
      <c r="D19" s="156">
        <v>12000</v>
      </c>
      <c r="E19" s="154"/>
      <c r="F19" s="154">
        <f t="shared" si="0"/>
        <v>12000</v>
      </c>
      <c r="G19" s="54"/>
      <c r="H19" s="74"/>
      <c r="I19" s="85"/>
      <c r="J19" s="36"/>
      <c r="K19" s="32"/>
      <c r="L19" s="32"/>
      <c r="M19" s="34"/>
    </row>
    <row r="20" spans="2:13" s="20" customFormat="1" ht="36.75" customHeight="1">
      <c r="B20" s="86" t="s">
        <v>6</v>
      </c>
      <c r="C20" s="79" t="s">
        <v>183</v>
      </c>
      <c r="D20" s="155">
        <f>D21</f>
        <v>98000</v>
      </c>
      <c r="E20" s="152">
        <v>51596.52</v>
      </c>
      <c r="F20" s="152">
        <f t="shared" si="0"/>
        <v>149596.52</v>
      </c>
      <c r="G20" s="54"/>
      <c r="H20" s="74"/>
      <c r="I20" s="85"/>
      <c r="J20" s="36"/>
      <c r="K20" s="32"/>
      <c r="L20" s="32"/>
      <c r="M20" s="34"/>
    </row>
    <row r="21" spans="2:13" s="20" customFormat="1" ht="30.75" customHeight="1">
      <c r="B21" s="72" t="s">
        <v>8</v>
      </c>
      <c r="C21" s="80" t="s">
        <v>184</v>
      </c>
      <c r="D21" s="156">
        <v>98000</v>
      </c>
      <c r="E21" s="154"/>
      <c r="F21" s="154">
        <f t="shared" si="0"/>
        <v>98000</v>
      </c>
      <c r="G21" s="54"/>
      <c r="H21" s="74"/>
      <c r="I21" s="85"/>
      <c r="J21" s="36"/>
      <c r="K21" s="32"/>
      <c r="L21" s="32"/>
      <c r="M21" s="34"/>
    </row>
    <row r="22" spans="2:13" s="20" customFormat="1" ht="28.5" customHeight="1">
      <c r="B22" s="86" t="s">
        <v>93</v>
      </c>
      <c r="C22" s="79" t="s">
        <v>52</v>
      </c>
      <c r="D22" s="155">
        <f>D23</f>
        <v>344560</v>
      </c>
      <c r="E22" s="152">
        <f>E23</f>
        <v>0</v>
      </c>
      <c r="F22" s="152">
        <f t="shared" si="0"/>
        <v>344560</v>
      </c>
      <c r="G22" s="54"/>
      <c r="H22" s="74"/>
      <c r="I22" s="85"/>
      <c r="J22" s="31"/>
      <c r="K22" s="32"/>
      <c r="L22" s="33"/>
      <c r="M22" s="34"/>
    </row>
    <row r="23" spans="2:13" s="20" customFormat="1" ht="33.75" customHeight="1">
      <c r="B23" s="72" t="s">
        <v>95</v>
      </c>
      <c r="C23" s="80" t="s">
        <v>53</v>
      </c>
      <c r="D23" s="156">
        <v>344560</v>
      </c>
      <c r="E23" s="154"/>
      <c r="F23" s="154">
        <f t="shared" si="0"/>
        <v>344560</v>
      </c>
      <c r="G23" s="54"/>
      <c r="H23" s="74"/>
      <c r="I23" s="89"/>
      <c r="J23" s="36"/>
      <c r="K23" s="32"/>
      <c r="L23" s="33"/>
      <c r="M23" s="34"/>
    </row>
    <row r="24" spans="2:13" s="20" customFormat="1" ht="39" customHeight="1">
      <c r="B24" s="86" t="s">
        <v>96</v>
      </c>
      <c r="C24" s="79" t="s">
        <v>54</v>
      </c>
      <c r="D24" s="155" t="str">
        <f>D25</f>
        <v>489200</v>
      </c>
      <c r="E24" s="152">
        <f>E25</f>
        <v>0</v>
      </c>
      <c r="F24" s="152">
        <f t="shared" si="0"/>
        <v>489200</v>
      </c>
      <c r="G24" s="54"/>
      <c r="H24" s="74"/>
      <c r="I24" s="89"/>
      <c r="J24" s="31"/>
      <c r="K24" s="32"/>
      <c r="L24" s="33"/>
      <c r="M24" s="34"/>
    </row>
    <row r="25" spans="2:13" s="20" customFormat="1" ht="42" customHeight="1">
      <c r="B25" s="73" t="s">
        <v>55</v>
      </c>
      <c r="C25" s="80" t="s">
        <v>56</v>
      </c>
      <c r="D25" s="156" t="s">
        <v>286</v>
      </c>
      <c r="E25" s="154"/>
      <c r="F25" s="154">
        <v>489200</v>
      </c>
      <c r="G25" s="54"/>
      <c r="H25" s="74"/>
      <c r="I25" s="75"/>
      <c r="J25" s="38"/>
      <c r="K25" s="32"/>
      <c r="L25" s="33"/>
      <c r="M25" s="34"/>
    </row>
    <row r="26" spans="2:13" s="20" customFormat="1" ht="30" customHeight="1">
      <c r="B26" s="72"/>
      <c r="C26" s="80"/>
      <c r="D26" s="156"/>
      <c r="E26" s="154"/>
      <c r="F26" s="157"/>
      <c r="G26" s="90"/>
      <c r="H26" s="90"/>
      <c r="I26" s="75"/>
      <c r="J26" s="38"/>
      <c r="K26" s="32"/>
      <c r="L26" s="33"/>
      <c r="M26" s="34"/>
    </row>
    <row r="27" spans="2:9" s="20" customFormat="1" ht="42" customHeight="1">
      <c r="B27" s="86" t="s">
        <v>98</v>
      </c>
      <c r="C27" s="61"/>
      <c r="D27" s="151">
        <f>D7+D11+D13+D16+D18+D20+D22+D24</f>
        <v>2478960</v>
      </c>
      <c r="E27" s="151">
        <f>E7+E11+E13+E16+E18+E20+E22+E24</f>
        <v>67212.51999999999</v>
      </c>
      <c r="F27" s="152">
        <f>F7+F11+F13+F16+F18+F20+F22+F24+F26</f>
        <v>2546172.52</v>
      </c>
      <c r="G27" s="54"/>
      <c r="H27" s="54"/>
      <c r="I27" s="54"/>
    </row>
    <row r="28" spans="2:9" s="20" customFormat="1" ht="26.25">
      <c r="B28" s="91"/>
      <c r="C28" s="92"/>
      <c r="D28" s="92"/>
      <c r="E28" s="93"/>
      <c r="F28" s="94"/>
      <c r="G28" s="74"/>
      <c r="H28" s="54"/>
      <c r="I28" s="54"/>
    </row>
    <row r="29" spans="2:9" s="20" customFormat="1" ht="26.25">
      <c r="B29" s="91"/>
      <c r="C29" s="95"/>
      <c r="D29" s="95"/>
      <c r="E29" s="96"/>
      <c r="F29" s="97"/>
      <c r="G29" s="74"/>
      <c r="H29" s="54"/>
      <c r="I29" s="54"/>
    </row>
    <row r="30" spans="2:9" s="20" customFormat="1" ht="26.25">
      <c r="B30" s="91"/>
      <c r="C30" s="95"/>
      <c r="D30" s="95"/>
      <c r="E30" s="96"/>
      <c r="F30" s="97"/>
      <c r="G30" s="74"/>
      <c r="H30" s="54"/>
      <c r="I30" s="54"/>
    </row>
    <row r="31" spans="2:9" s="20" customFormat="1" ht="26.25">
      <c r="B31" s="91"/>
      <c r="C31" s="95"/>
      <c r="D31" s="95"/>
      <c r="E31" s="96"/>
      <c r="F31" s="97"/>
      <c r="G31" s="74"/>
      <c r="H31" s="54"/>
      <c r="I31" s="54"/>
    </row>
    <row r="32" spans="2:9" s="20" customFormat="1" ht="26.25">
      <c r="B32" s="91"/>
      <c r="C32" s="95"/>
      <c r="D32" s="95"/>
      <c r="E32" s="96"/>
      <c r="F32" s="97"/>
      <c r="G32" s="74"/>
      <c r="H32" s="54"/>
      <c r="I32" s="54"/>
    </row>
    <row r="33" spans="2:9" s="20" customFormat="1" ht="26.25">
      <c r="B33" s="91"/>
      <c r="C33" s="95"/>
      <c r="D33" s="95"/>
      <c r="E33" s="96"/>
      <c r="F33" s="97"/>
      <c r="G33" s="74"/>
      <c r="H33" s="54"/>
      <c r="I33" s="54"/>
    </row>
    <row r="34" spans="2:9" s="20" customFormat="1" ht="26.25">
      <c r="B34" s="91"/>
      <c r="C34" s="95"/>
      <c r="D34" s="95"/>
      <c r="E34" s="96"/>
      <c r="F34" s="97"/>
      <c r="G34" s="74"/>
      <c r="H34" s="54"/>
      <c r="I34" s="54"/>
    </row>
    <row r="35" spans="2:9" s="20" customFormat="1" ht="26.25">
      <c r="B35" s="91"/>
      <c r="C35" s="95"/>
      <c r="D35" s="95"/>
      <c r="E35" s="96"/>
      <c r="F35" s="97"/>
      <c r="G35" s="74"/>
      <c r="H35" s="54"/>
      <c r="I35" s="54"/>
    </row>
    <row r="36" spans="2:9" s="20" customFormat="1" ht="26.25">
      <c r="B36" s="91"/>
      <c r="C36" s="95"/>
      <c r="D36" s="95"/>
      <c r="E36" s="96"/>
      <c r="F36" s="97"/>
      <c r="G36" s="74"/>
      <c r="H36" s="54"/>
      <c r="I36" s="54"/>
    </row>
    <row r="37" spans="2:9" s="20" customFormat="1" ht="26.25">
      <c r="B37" s="91"/>
      <c r="C37" s="95"/>
      <c r="D37" s="95"/>
      <c r="E37" s="96"/>
      <c r="F37" s="97"/>
      <c r="G37" s="74"/>
      <c r="H37" s="54"/>
      <c r="I37" s="54"/>
    </row>
    <row r="38" spans="2:9" s="20" customFormat="1" ht="26.25">
      <c r="B38" s="91"/>
      <c r="C38" s="95"/>
      <c r="D38" s="95"/>
      <c r="E38" s="96"/>
      <c r="F38" s="97"/>
      <c r="G38" s="74"/>
      <c r="H38" s="54"/>
      <c r="I38" s="54"/>
    </row>
    <row r="39" spans="2:9" s="20" customFormat="1" ht="26.25">
      <c r="B39" s="91"/>
      <c r="C39" s="95"/>
      <c r="D39" s="95"/>
      <c r="E39" s="96"/>
      <c r="F39" s="97"/>
      <c r="G39" s="74"/>
      <c r="H39" s="54"/>
      <c r="I39" s="54"/>
    </row>
    <row r="40" spans="2:9" s="20" customFormat="1" ht="26.25">
      <c r="B40" s="91"/>
      <c r="C40" s="95"/>
      <c r="D40" s="95"/>
      <c r="E40" s="96"/>
      <c r="F40" s="97"/>
      <c r="G40" s="74"/>
      <c r="H40" s="54"/>
      <c r="I40" s="54"/>
    </row>
    <row r="41" spans="2:9" s="20" customFormat="1" ht="26.25">
      <c r="B41" s="91"/>
      <c r="C41" s="95"/>
      <c r="D41" s="95"/>
      <c r="E41" s="96"/>
      <c r="F41" s="97"/>
      <c r="G41" s="74"/>
      <c r="H41" s="54"/>
      <c r="I41" s="54"/>
    </row>
    <row r="42" spans="2:9" s="20" customFormat="1" ht="26.25">
      <c r="B42" s="91"/>
      <c r="C42" s="95"/>
      <c r="D42" s="95"/>
      <c r="E42" s="96"/>
      <c r="F42" s="97"/>
      <c r="G42" s="74"/>
      <c r="H42" s="54"/>
      <c r="I42" s="54"/>
    </row>
    <row r="43" spans="2:9" s="20" customFormat="1" ht="26.25">
      <c r="B43" s="91"/>
      <c r="C43" s="95"/>
      <c r="D43" s="95"/>
      <c r="E43" s="96"/>
      <c r="F43" s="97"/>
      <c r="G43" s="74"/>
      <c r="H43" s="54"/>
      <c r="I43" s="54"/>
    </row>
    <row r="44" spans="2:9" s="20" customFormat="1" ht="26.25">
      <c r="B44" s="91"/>
      <c r="C44" s="95"/>
      <c r="D44" s="95"/>
      <c r="E44" s="96"/>
      <c r="F44" s="97"/>
      <c r="G44" s="74"/>
      <c r="H44" s="54"/>
      <c r="I44" s="54"/>
    </row>
    <row r="45" spans="2:9" s="20" customFormat="1" ht="26.25">
      <c r="B45" s="91"/>
      <c r="C45" s="95"/>
      <c r="D45" s="95"/>
      <c r="E45" s="96"/>
      <c r="F45" s="97"/>
      <c r="G45" s="74"/>
      <c r="H45" s="54"/>
      <c r="I45" s="54"/>
    </row>
    <row r="46" spans="2:9" s="20" customFormat="1" ht="26.25">
      <c r="B46" s="91"/>
      <c r="C46" s="95"/>
      <c r="D46" s="95"/>
      <c r="E46" s="96"/>
      <c r="F46" s="97"/>
      <c r="G46" s="74"/>
      <c r="H46" s="54"/>
      <c r="I46" s="54"/>
    </row>
    <row r="47" spans="2:9" s="20" customFormat="1" ht="26.25">
      <c r="B47" s="91"/>
      <c r="C47" s="95"/>
      <c r="D47" s="95"/>
      <c r="E47" s="96"/>
      <c r="F47" s="97"/>
      <c r="G47" s="74"/>
      <c r="H47" s="54"/>
      <c r="I47" s="54"/>
    </row>
    <row r="48" spans="2:9" s="20" customFormat="1" ht="26.25">
      <c r="B48" s="91"/>
      <c r="C48" s="95"/>
      <c r="D48" s="95"/>
      <c r="E48" s="96"/>
      <c r="F48" s="97"/>
      <c r="G48" s="74"/>
      <c r="H48" s="54"/>
      <c r="I48" s="54"/>
    </row>
    <row r="49" spans="2:9" s="20" customFormat="1" ht="26.25">
      <c r="B49" s="91"/>
      <c r="C49" s="95"/>
      <c r="D49" s="95"/>
      <c r="E49" s="96"/>
      <c r="F49" s="97"/>
      <c r="G49" s="74"/>
      <c r="H49" s="54"/>
      <c r="I49" s="54"/>
    </row>
    <row r="50" spans="2:7" s="20" customFormat="1" ht="18.75">
      <c r="B50" s="39"/>
      <c r="C50" s="40"/>
      <c r="D50" s="40"/>
      <c r="E50" s="41"/>
      <c r="F50" s="42"/>
      <c r="G50" s="34"/>
    </row>
    <row r="51" spans="2:7" s="20" customFormat="1" ht="18.75">
      <c r="B51" s="39"/>
      <c r="C51" s="40"/>
      <c r="D51" s="40"/>
      <c r="E51" s="41"/>
      <c r="F51" s="42"/>
      <c r="G51" s="34"/>
    </row>
    <row r="52" spans="2:7" s="20" customFormat="1" ht="18.75">
      <c r="B52" s="39"/>
      <c r="C52" s="40"/>
      <c r="D52" s="40"/>
      <c r="E52" s="41"/>
      <c r="F52" s="42"/>
      <c r="G52" s="34"/>
    </row>
    <row r="53" spans="2:7" s="20" customFormat="1" ht="18.75">
      <c r="B53" s="39"/>
      <c r="C53" s="40"/>
      <c r="D53" s="40"/>
      <c r="E53" s="41"/>
      <c r="F53" s="42"/>
      <c r="G53" s="34"/>
    </row>
    <row r="54" spans="2:7" s="20" customFormat="1" ht="18.75">
      <c r="B54" s="39"/>
      <c r="C54" s="40"/>
      <c r="D54" s="40"/>
      <c r="E54" s="41"/>
      <c r="F54" s="42"/>
      <c r="G54" s="34"/>
    </row>
    <row r="55" spans="2:7" s="20" customFormat="1" ht="18.75">
      <c r="B55" s="39"/>
      <c r="C55" s="40"/>
      <c r="D55" s="40"/>
      <c r="E55" s="41"/>
      <c r="F55" s="42"/>
      <c r="G55" s="34"/>
    </row>
    <row r="56" spans="2:7" s="20" customFormat="1" ht="18.75">
      <c r="B56" s="39"/>
      <c r="C56" s="40"/>
      <c r="D56" s="40"/>
      <c r="E56" s="41"/>
      <c r="F56" s="42"/>
      <c r="G56" s="34"/>
    </row>
    <row r="57" spans="2:7" s="20" customFormat="1" ht="18.75">
      <c r="B57" s="39"/>
      <c r="C57" s="40"/>
      <c r="D57" s="40"/>
      <c r="E57" s="41"/>
      <c r="F57" s="42"/>
      <c r="G57" s="34"/>
    </row>
    <row r="58" spans="2:7" s="20" customFormat="1" ht="18.75">
      <c r="B58" s="39"/>
      <c r="C58" s="40"/>
      <c r="D58" s="40"/>
      <c r="E58" s="41"/>
      <c r="F58" s="42"/>
      <c r="G58" s="34"/>
    </row>
    <row r="59" spans="2:7" s="20" customFormat="1" ht="18.75">
      <c r="B59" s="39"/>
      <c r="C59" s="40"/>
      <c r="D59" s="40"/>
      <c r="E59" s="41"/>
      <c r="F59" s="42"/>
      <c r="G59" s="34"/>
    </row>
    <row r="60" spans="2:7" s="20" customFormat="1" ht="18.75">
      <c r="B60" s="39"/>
      <c r="C60" s="40"/>
      <c r="D60" s="40"/>
      <c r="E60" s="41"/>
      <c r="F60" s="42"/>
      <c r="G60" s="34"/>
    </row>
    <row r="61" spans="2:7" s="20" customFormat="1" ht="18.75">
      <c r="B61" s="39"/>
      <c r="C61" s="40"/>
      <c r="D61" s="40"/>
      <c r="E61" s="41"/>
      <c r="F61" s="42"/>
      <c r="G61" s="34"/>
    </row>
    <row r="62" spans="2:7" s="20" customFormat="1" ht="18.75">
      <c r="B62" s="39"/>
      <c r="C62" s="40"/>
      <c r="D62" s="40"/>
      <c r="E62" s="41"/>
      <c r="F62" s="42"/>
      <c r="G62" s="34"/>
    </row>
    <row r="63" spans="2:7" s="20" customFormat="1" ht="18.75">
      <c r="B63" s="39"/>
      <c r="C63" s="40"/>
      <c r="D63" s="40"/>
      <c r="E63" s="41"/>
      <c r="F63" s="42"/>
      <c r="G63" s="34"/>
    </row>
    <row r="64" spans="2:7" s="20" customFormat="1" ht="18.75">
      <c r="B64" s="39"/>
      <c r="C64" s="40"/>
      <c r="D64" s="40"/>
      <c r="E64" s="41"/>
      <c r="F64" s="42"/>
      <c r="G64" s="34"/>
    </row>
    <row r="65" spans="2:7" s="20" customFormat="1" ht="18.75">
      <c r="B65" s="43"/>
      <c r="C65" s="44"/>
      <c r="D65" s="44"/>
      <c r="E65" s="41"/>
      <c r="F65" s="42"/>
      <c r="G65" s="34"/>
    </row>
    <row r="66" spans="2:7" s="20" customFormat="1" ht="18.75">
      <c r="B66" s="45"/>
      <c r="C66" s="44"/>
      <c r="D66" s="44"/>
      <c r="E66" s="41"/>
      <c r="F66" s="42"/>
      <c r="G66" s="34"/>
    </row>
    <row r="67" spans="2:7" s="20" customFormat="1" ht="18.75">
      <c r="B67" s="45"/>
      <c r="C67" s="44"/>
      <c r="D67" s="44"/>
      <c r="E67" s="41"/>
      <c r="F67" s="42"/>
      <c r="G67" s="34"/>
    </row>
    <row r="68" spans="2:7" s="20" customFormat="1" ht="18.75">
      <c r="B68" s="45"/>
      <c r="C68" s="44"/>
      <c r="D68" s="44"/>
      <c r="E68" s="41"/>
      <c r="F68" s="42"/>
      <c r="G68" s="34"/>
    </row>
    <row r="69" spans="2:7" s="20" customFormat="1" ht="18.75">
      <c r="B69" s="45"/>
      <c r="C69" s="44"/>
      <c r="D69" s="44"/>
      <c r="E69" s="41"/>
      <c r="F69" s="42"/>
      <c r="G69" s="34"/>
    </row>
    <row r="70" spans="2:7" s="20" customFormat="1" ht="18.75">
      <c r="B70" s="45"/>
      <c r="C70" s="44"/>
      <c r="D70" s="44"/>
      <c r="E70" s="41"/>
      <c r="F70" s="42"/>
      <c r="G70" s="34"/>
    </row>
    <row r="71" spans="2:7" s="20" customFormat="1" ht="18.75">
      <c r="B71" s="45"/>
      <c r="C71" s="44"/>
      <c r="D71" s="44"/>
      <c r="E71" s="41"/>
      <c r="F71" s="42"/>
      <c r="G71" s="34"/>
    </row>
    <row r="72" spans="2:7" s="20" customFormat="1" ht="18.75">
      <c r="B72" s="45"/>
      <c r="C72" s="44"/>
      <c r="D72" s="44"/>
      <c r="E72" s="41"/>
      <c r="F72" s="42"/>
      <c r="G72" s="34"/>
    </row>
    <row r="73" spans="2:7" s="20" customFormat="1" ht="18.75">
      <c r="B73" s="45"/>
      <c r="C73" s="44"/>
      <c r="D73" s="44"/>
      <c r="E73" s="41"/>
      <c r="F73" s="42"/>
      <c r="G73" s="34"/>
    </row>
    <row r="74" spans="2:7" s="20" customFormat="1" ht="18.75">
      <c r="B74" s="45"/>
      <c r="C74" s="44"/>
      <c r="D74" s="44"/>
      <c r="E74" s="41"/>
      <c r="F74" s="42"/>
      <c r="G74" s="34"/>
    </row>
    <row r="75" spans="2:7" s="20" customFormat="1" ht="18.75">
      <c r="B75" s="45"/>
      <c r="C75" s="44"/>
      <c r="D75" s="44"/>
      <c r="E75" s="41"/>
      <c r="F75" s="42"/>
      <c r="G75" s="34"/>
    </row>
    <row r="76" spans="2:7" s="20" customFormat="1" ht="18.75">
      <c r="B76" s="45"/>
      <c r="C76" s="44"/>
      <c r="D76" s="44"/>
      <c r="E76" s="41"/>
      <c r="F76" s="42"/>
      <c r="G76" s="34"/>
    </row>
    <row r="77" spans="2:7" s="20" customFormat="1" ht="18.75">
      <c r="B77" s="45"/>
      <c r="C77" s="44"/>
      <c r="D77" s="44"/>
      <c r="E77" s="41"/>
      <c r="F77" s="42"/>
      <c r="G77" s="34"/>
    </row>
    <row r="78" spans="2:7" s="20" customFormat="1" ht="18.75">
      <c r="B78" s="45"/>
      <c r="C78" s="44"/>
      <c r="D78" s="44"/>
      <c r="E78" s="41"/>
      <c r="F78" s="42"/>
      <c r="G78" s="34"/>
    </row>
    <row r="79" spans="2:7" s="20" customFormat="1" ht="18.75">
      <c r="B79" s="45"/>
      <c r="C79" s="44"/>
      <c r="D79" s="44"/>
      <c r="E79" s="41"/>
      <c r="F79" s="42"/>
      <c r="G79" s="34"/>
    </row>
    <row r="80" spans="2:7" s="20" customFormat="1" ht="18.75">
      <c r="B80" s="45"/>
      <c r="C80" s="44"/>
      <c r="D80" s="44"/>
      <c r="E80" s="41"/>
      <c r="F80" s="42"/>
      <c r="G80" s="34"/>
    </row>
    <row r="81" spans="2:7" s="20" customFormat="1" ht="18.75">
      <c r="B81" s="45"/>
      <c r="C81" s="44"/>
      <c r="D81" s="44"/>
      <c r="E81" s="41"/>
      <c r="F81" s="42"/>
      <c r="G81" s="34"/>
    </row>
    <row r="82" spans="2:7" s="20" customFormat="1" ht="18.75">
      <c r="B82" s="45"/>
      <c r="C82" s="44"/>
      <c r="D82" s="44"/>
      <c r="E82" s="41"/>
      <c r="F82" s="42"/>
      <c r="G82" s="34"/>
    </row>
    <row r="83" spans="2:7" s="20" customFormat="1" ht="18.75">
      <c r="B83" s="45"/>
      <c r="C83" s="44"/>
      <c r="D83" s="44"/>
      <c r="E83" s="41"/>
      <c r="F83" s="42"/>
      <c r="G83" s="34"/>
    </row>
    <row r="84" spans="2:7" s="20" customFormat="1" ht="18.75">
      <c r="B84" s="45"/>
      <c r="C84" s="44"/>
      <c r="D84" s="44"/>
      <c r="E84" s="41"/>
      <c r="F84" s="42"/>
      <c r="G84" s="34"/>
    </row>
    <row r="85" spans="2:7" s="20" customFormat="1" ht="18.75">
      <c r="B85" s="45"/>
      <c r="C85" s="44"/>
      <c r="D85" s="44"/>
      <c r="E85" s="41"/>
      <c r="F85" s="42"/>
      <c r="G85" s="34"/>
    </row>
    <row r="86" spans="2:7" s="20" customFormat="1" ht="18.75">
      <c r="B86" s="45"/>
      <c r="C86" s="44"/>
      <c r="D86" s="44"/>
      <c r="E86" s="41"/>
      <c r="F86" s="42"/>
      <c r="G86" s="34"/>
    </row>
    <row r="87" spans="2:7" s="20" customFormat="1" ht="18.75">
      <c r="B87" s="45"/>
      <c r="C87" s="44"/>
      <c r="D87" s="44"/>
      <c r="E87" s="41"/>
      <c r="F87" s="42"/>
      <c r="G87" s="34"/>
    </row>
    <row r="88" spans="2:7" s="20" customFormat="1" ht="18.75">
      <c r="B88" s="45"/>
      <c r="C88" s="44"/>
      <c r="D88" s="44"/>
      <c r="E88" s="41"/>
      <c r="F88" s="42"/>
      <c r="G88" s="34"/>
    </row>
    <row r="89" spans="2:7" s="20" customFormat="1" ht="18.75">
      <c r="B89" s="45"/>
      <c r="C89" s="44"/>
      <c r="D89" s="44"/>
      <c r="E89" s="41"/>
      <c r="F89" s="42"/>
      <c r="G89" s="34"/>
    </row>
    <row r="90" spans="2:7" s="20" customFormat="1" ht="18.75">
      <c r="B90" s="45"/>
      <c r="C90" s="44"/>
      <c r="D90" s="44"/>
      <c r="E90" s="41"/>
      <c r="F90" s="42"/>
      <c r="G90" s="34"/>
    </row>
    <row r="91" spans="2:7" s="20" customFormat="1" ht="18.75">
      <c r="B91" s="45"/>
      <c r="C91" s="44"/>
      <c r="D91" s="44"/>
      <c r="E91" s="41"/>
      <c r="F91" s="42"/>
      <c r="G91" s="34"/>
    </row>
    <row r="92" spans="2:7" s="20" customFormat="1" ht="18.75">
      <c r="B92" s="45"/>
      <c r="C92" s="44"/>
      <c r="D92" s="44"/>
      <c r="E92" s="41"/>
      <c r="F92" s="42"/>
      <c r="G92" s="34"/>
    </row>
    <row r="93" spans="2:7" s="20" customFormat="1" ht="18.75">
      <c r="B93" s="45"/>
      <c r="C93" s="44"/>
      <c r="D93" s="44"/>
      <c r="E93" s="41"/>
      <c r="F93" s="42"/>
      <c r="G93" s="34"/>
    </row>
    <row r="94" spans="2:7" s="20" customFormat="1" ht="18.75">
      <c r="B94" s="45"/>
      <c r="C94" s="44"/>
      <c r="D94" s="44"/>
      <c r="E94" s="41"/>
      <c r="F94" s="42"/>
      <c r="G94" s="34"/>
    </row>
    <row r="95" spans="2:7" ht="12.75">
      <c r="B95" s="37"/>
      <c r="C95" s="46"/>
      <c r="D95" s="46"/>
      <c r="E95" s="47"/>
      <c r="F95" s="48"/>
      <c r="G95" s="49"/>
    </row>
    <row r="96" spans="2:7" ht="12.75">
      <c r="B96" s="37"/>
      <c r="C96" s="46"/>
      <c r="D96" s="46"/>
      <c r="E96" s="47"/>
      <c r="F96" s="48"/>
      <c r="G96" s="49"/>
    </row>
    <row r="97" spans="2:7" ht="12.75">
      <c r="B97" s="37"/>
      <c r="C97" s="46"/>
      <c r="D97" s="46"/>
      <c r="E97" s="47"/>
      <c r="F97" s="48"/>
      <c r="G97" s="49"/>
    </row>
    <row r="98" spans="2:7" ht="12.75">
      <c r="B98" s="37"/>
      <c r="C98" s="46"/>
      <c r="D98" s="46"/>
      <c r="E98" s="47"/>
      <c r="F98" s="48"/>
      <c r="G98" s="49"/>
    </row>
    <row r="99" spans="2:7" ht="12.75">
      <c r="B99" s="37"/>
      <c r="C99" s="46"/>
      <c r="D99" s="46"/>
      <c r="E99" s="47"/>
      <c r="F99" s="48"/>
      <c r="G99" s="49"/>
    </row>
    <row r="100" spans="2:7" ht="12.75">
      <c r="B100" s="37"/>
      <c r="C100" s="46"/>
      <c r="D100" s="46"/>
      <c r="E100" s="47"/>
      <c r="F100" s="48"/>
      <c r="G100" s="49"/>
    </row>
    <row r="101" spans="2:7" ht="12.75">
      <c r="B101" s="37"/>
      <c r="C101" s="46"/>
      <c r="D101" s="46"/>
      <c r="E101" s="47"/>
      <c r="F101" s="48"/>
      <c r="G101" s="49"/>
    </row>
    <row r="102" spans="2:7" ht="12.75">
      <c r="B102" s="37"/>
      <c r="C102" s="46"/>
      <c r="D102" s="46"/>
      <c r="E102" s="47"/>
      <c r="F102" s="48"/>
      <c r="G102" s="49"/>
    </row>
    <row r="103" spans="2:7" ht="12.75">
      <c r="B103" s="37"/>
      <c r="C103" s="46"/>
      <c r="D103" s="46"/>
      <c r="E103" s="47"/>
      <c r="F103" s="48"/>
      <c r="G103" s="49"/>
    </row>
    <row r="104" spans="2:7" ht="12.75">
      <c r="B104" s="37"/>
      <c r="C104" s="46"/>
      <c r="D104" s="46"/>
      <c r="E104" s="47"/>
      <c r="F104" s="48"/>
      <c r="G104" s="49"/>
    </row>
    <row r="105" spans="2:7" ht="12.75">
      <c r="B105" s="37"/>
      <c r="C105" s="46"/>
      <c r="D105" s="46"/>
      <c r="E105" s="47"/>
      <c r="F105" s="48"/>
      <c r="G105" s="49"/>
    </row>
    <row r="106" spans="2:7" ht="12.75">
      <c r="B106" s="37"/>
      <c r="C106" s="46"/>
      <c r="D106" s="46"/>
      <c r="E106" s="47"/>
      <c r="F106" s="48"/>
      <c r="G106" s="49"/>
    </row>
    <row r="107" spans="2:7" ht="12.75">
      <c r="B107" s="37"/>
      <c r="C107" s="46"/>
      <c r="D107" s="46"/>
      <c r="E107" s="47"/>
      <c r="F107" s="48"/>
      <c r="G107" s="49"/>
    </row>
    <row r="108" spans="2:7" ht="12.75">
      <c r="B108" s="37"/>
      <c r="C108" s="46"/>
      <c r="D108" s="46"/>
      <c r="E108" s="47"/>
      <c r="F108" s="48"/>
      <c r="G108" s="49"/>
    </row>
    <row r="109" spans="2:7" ht="12.75">
      <c r="B109" s="37"/>
      <c r="C109" s="46"/>
      <c r="D109" s="46"/>
      <c r="E109" s="47"/>
      <c r="F109" s="48"/>
      <c r="G109" s="49"/>
    </row>
    <row r="110" spans="2:7" ht="12.75">
      <c r="B110" s="37"/>
      <c r="C110" s="46"/>
      <c r="D110" s="46"/>
      <c r="E110" s="47"/>
      <c r="F110" s="48"/>
      <c r="G110" s="49"/>
    </row>
    <row r="111" spans="2:7" ht="12.75">
      <c r="B111" s="37"/>
      <c r="C111" s="46"/>
      <c r="D111" s="46"/>
      <c r="E111" s="47"/>
      <c r="F111" s="48"/>
      <c r="G111" s="49"/>
    </row>
    <row r="112" spans="2:7" ht="12.75">
      <c r="B112" s="37"/>
      <c r="C112" s="46"/>
      <c r="D112" s="46"/>
      <c r="E112" s="47"/>
      <c r="F112" s="48"/>
      <c r="G112" s="49"/>
    </row>
    <row r="113" spans="2:7" ht="12.75">
      <c r="B113" s="37"/>
      <c r="C113" s="46"/>
      <c r="D113" s="46"/>
      <c r="E113" s="47"/>
      <c r="F113" s="48"/>
      <c r="G113" s="49"/>
    </row>
    <row r="114" spans="3:4" ht="12.75">
      <c r="C114" s="19"/>
      <c r="D114" s="19"/>
    </row>
    <row r="115" spans="3:4" ht="12.75">
      <c r="C115" s="19"/>
      <c r="D115" s="19"/>
    </row>
    <row r="116" spans="3:4" ht="12.75">
      <c r="C116" s="19"/>
      <c r="D116" s="19"/>
    </row>
    <row r="117" spans="3:4" ht="12.75">
      <c r="C117" s="19"/>
      <c r="D117" s="19"/>
    </row>
  </sheetData>
  <sheetProtection/>
  <mergeCells count="2">
    <mergeCell ref="B3:F3"/>
    <mergeCell ref="C1:I2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L86"/>
  <sheetViews>
    <sheetView tabSelected="1" view="pageBreakPreview" zoomScale="24" zoomScaleSheetLayoutView="24" zoomScalePageLayoutView="0" workbookViewId="0" topLeftCell="B10">
      <selection activeCell="J1" sqref="J1:K1"/>
    </sheetView>
  </sheetViews>
  <sheetFormatPr defaultColWidth="9.00390625" defaultRowHeight="12.75"/>
  <cols>
    <col min="1" max="1" width="9.125" style="15" customWidth="1"/>
    <col min="2" max="2" width="29.625" style="12" customWidth="1"/>
    <col min="3" max="3" width="255.625" style="13" customWidth="1"/>
    <col min="4" max="4" width="37.125" style="14" hidden="1" customWidth="1"/>
    <col min="5" max="5" width="40.125" style="14" customWidth="1"/>
    <col min="6" max="6" width="38.625" style="14" customWidth="1"/>
    <col min="7" max="7" width="81.375" style="14" customWidth="1"/>
    <col min="8" max="8" width="40.00390625" style="14" customWidth="1"/>
    <col min="9" max="9" width="81.00390625" style="14" customWidth="1"/>
    <col min="10" max="10" width="90.125" style="14" customWidth="1"/>
    <col min="11" max="11" width="84.125" style="14" customWidth="1"/>
    <col min="12" max="16384" width="9.125" style="15" customWidth="1"/>
  </cols>
  <sheetData>
    <row r="1" spans="2:12" ht="171.75" customHeight="1">
      <c r="B1" s="108"/>
      <c r="C1" s="109"/>
      <c r="D1" s="110"/>
      <c r="E1" s="110"/>
      <c r="F1" s="110"/>
      <c r="G1" s="110"/>
      <c r="H1" s="148"/>
      <c r="I1" s="149"/>
      <c r="J1" s="219" t="s">
        <v>291</v>
      </c>
      <c r="K1" s="219"/>
      <c r="L1" s="149"/>
    </row>
    <row r="2" spans="2:12" ht="321" customHeight="1">
      <c r="B2" s="108"/>
      <c r="C2" s="109"/>
      <c r="D2" s="110"/>
      <c r="E2" s="110"/>
      <c r="F2" s="110"/>
      <c r="G2" s="110"/>
      <c r="H2" s="149"/>
      <c r="I2" s="220" t="s">
        <v>281</v>
      </c>
      <c r="J2" s="220"/>
      <c r="K2" s="220"/>
      <c r="L2" s="149"/>
    </row>
    <row r="3" spans="2:12" s="4" customFormat="1" ht="279" customHeight="1">
      <c r="B3" s="221" t="s">
        <v>290</v>
      </c>
      <c r="C3" s="221"/>
      <c r="D3" s="221"/>
      <c r="E3" s="221"/>
      <c r="F3" s="221"/>
      <c r="G3" s="221"/>
      <c r="H3" s="221"/>
      <c r="I3" s="221"/>
      <c r="J3" s="221"/>
      <c r="K3" s="221"/>
      <c r="L3" s="112"/>
    </row>
    <row r="4" spans="2:12" s="16" customFormat="1" ht="76.5">
      <c r="B4" s="113"/>
      <c r="C4" s="113"/>
      <c r="D4" s="113"/>
      <c r="E4" s="113"/>
      <c r="F4" s="113"/>
      <c r="G4" s="114"/>
      <c r="H4" s="222" t="s">
        <v>57</v>
      </c>
      <c r="I4" s="222"/>
      <c r="J4" s="222"/>
      <c r="K4" s="222"/>
      <c r="L4" s="115"/>
    </row>
    <row r="5" spans="2:12" s="18" customFormat="1" ht="288.75" customHeight="1">
      <c r="B5" s="102" t="s">
        <v>38</v>
      </c>
      <c r="C5" s="102" t="s">
        <v>39</v>
      </c>
      <c r="D5" s="103" t="s">
        <v>63</v>
      </c>
      <c r="E5" s="104" t="s">
        <v>64</v>
      </c>
      <c r="F5" s="104" t="s">
        <v>65</v>
      </c>
      <c r="G5" s="104" t="s">
        <v>66</v>
      </c>
      <c r="H5" s="104" t="s">
        <v>67</v>
      </c>
      <c r="I5" s="104" t="s">
        <v>276</v>
      </c>
      <c r="J5" s="105" t="s">
        <v>58</v>
      </c>
      <c r="K5" s="106" t="s">
        <v>265</v>
      </c>
      <c r="L5" s="116"/>
    </row>
    <row r="6" spans="2:12" s="16" customFormat="1" ht="75.75">
      <c r="B6" s="107">
        <v>1</v>
      </c>
      <c r="C6" s="107">
        <v>2</v>
      </c>
      <c r="D6" s="104" t="s">
        <v>40</v>
      </c>
      <c r="E6" s="104" t="s">
        <v>41</v>
      </c>
      <c r="F6" s="104" t="s">
        <v>42</v>
      </c>
      <c r="G6" s="104" t="s">
        <v>43</v>
      </c>
      <c r="H6" s="104" t="s">
        <v>44</v>
      </c>
      <c r="I6" s="104"/>
      <c r="J6" s="104" t="s">
        <v>187</v>
      </c>
      <c r="K6" s="107">
        <v>9</v>
      </c>
      <c r="L6" s="115"/>
    </row>
    <row r="7" spans="2:12" s="16" customFormat="1" ht="102.75" customHeight="1">
      <c r="B7" s="117">
        <v>1</v>
      </c>
      <c r="C7" s="118" t="s">
        <v>82</v>
      </c>
      <c r="D7" s="119" t="s">
        <v>68</v>
      </c>
      <c r="E7" s="119" t="s">
        <v>83</v>
      </c>
      <c r="F7" s="119"/>
      <c r="G7" s="119"/>
      <c r="H7" s="119"/>
      <c r="I7" s="142">
        <f>I8+I13+I23</f>
        <v>1360000</v>
      </c>
      <c r="J7" s="142">
        <f>J8+J13+J23</f>
        <v>0</v>
      </c>
      <c r="K7" s="142">
        <f aca="true" t="shared" si="0" ref="K7:K22">I7+J7</f>
        <v>1360000</v>
      </c>
      <c r="L7" s="115"/>
    </row>
    <row r="8" spans="2:12" s="16" customFormat="1" ht="216" customHeight="1">
      <c r="B8" s="117">
        <f>B7+1</f>
        <v>2</v>
      </c>
      <c r="C8" s="118" t="s">
        <v>186</v>
      </c>
      <c r="D8" s="119" t="s">
        <v>68</v>
      </c>
      <c r="E8" s="119" t="s">
        <v>83</v>
      </c>
      <c r="F8" s="119" t="s">
        <v>84</v>
      </c>
      <c r="G8" s="119"/>
      <c r="H8" s="119"/>
      <c r="I8" s="142">
        <f>I9</f>
        <v>371000</v>
      </c>
      <c r="J8" s="142">
        <f>J9</f>
        <v>0</v>
      </c>
      <c r="K8" s="142">
        <f t="shared" si="0"/>
        <v>371000</v>
      </c>
      <c r="L8" s="115"/>
    </row>
    <row r="9" spans="2:12" s="16" customFormat="1" ht="96" customHeight="1">
      <c r="B9" s="117">
        <f>B8+1</f>
        <v>3</v>
      </c>
      <c r="C9" s="120" t="s">
        <v>185</v>
      </c>
      <c r="D9" s="121" t="s">
        <v>68</v>
      </c>
      <c r="E9" s="121" t="s">
        <v>83</v>
      </c>
      <c r="F9" s="121" t="s">
        <v>84</v>
      </c>
      <c r="G9" s="121" t="s">
        <v>215</v>
      </c>
      <c r="H9" s="119"/>
      <c r="I9" s="143">
        <f>I10</f>
        <v>371000</v>
      </c>
      <c r="J9" s="143">
        <f>J10</f>
        <v>0</v>
      </c>
      <c r="K9" s="143">
        <f t="shared" si="0"/>
        <v>371000</v>
      </c>
      <c r="L9" s="115"/>
    </row>
    <row r="10" spans="2:12" s="16" customFormat="1" ht="169.5" customHeight="1">
      <c r="B10" s="117">
        <f aca="true" t="shared" si="1" ref="B10:B73">B9+1</f>
        <v>4</v>
      </c>
      <c r="C10" s="123" t="s">
        <v>0</v>
      </c>
      <c r="D10" s="121" t="s">
        <v>68</v>
      </c>
      <c r="E10" s="121" t="s">
        <v>83</v>
      </c>
      <c r="F10" s="121" t="s">
        <v>84</v>
      </c>
      <c r="G10" s="121" t="s">
        <v>268</v>
      </c>
      <c r="H10" s="121"/>
      <c r="I10" s="146">
        <f>I11+I12</f>
        <v>371000</v>
      </c>
      <c r="J10" s="143">
        <f>J11+J12</f>
        <v>0</v>
      </c>
      <c r="K10" s="143">
        <f t="shared" si="0"/>
        <v>371000</v>
      </c>
      <c r="L10" s="115"/>
    </row>
    <row r="11" spans="2:12" s="16" customFormat="1" ht="210.75" customHeight="1">
      <c r="B11" s="117">
        <f t="shared" si="1"/>
        <v>5</v>
      </c>
      <c r="C11" s="124" t="s">
        <v>242</v>
      </c>
      <c r="D11" s="121" t="s">
        <v>68</v>
      </c>
      <c r="E11" s="121" t="s">
        <v>83</v>
      </c>
      <c r="F11" s="121" t="s">
        <v>84</v>
      </c>
      <c r="G11" s="121" t="s">
        <v>268</v>
      </c>
      <c r="H11" s="121" t="s">
        <v>99</v>
      </c>
      <c r="I11" s="143" t="s">
        <v>280</v>
      </c>
      <c r="J11" s="143"/>
      <c r="K11" s="143">
        <f t="shared" si="0"/>
        <v>285000</v>
      </c>
      <c r="L11" s="115"/>
    </row>
    <row r="12" spans="2:12" s="16" customFormat="1" ht="320.25" customHeight="1">
      <c r="B12" s="117">
        <f t="shared" si="1"/>
        <v>6</v>
      </c>
      <c r="C12" s="124" t="s">
        <v>267</v>
      </c>
      <c r="D12" s="121" t="s">
        <v>68</v>
      </c>
      <c r="E12" s="121" t="s">
        <v>83</v>
      </c>
      <c r="F12" s="121" t="s">
        <v>84</v>
      </c>
      <c r="G12" s="121" t="s">
        <v>268</v>
      </c>
      <c r="H12" s="121" t="s">
        <v>241</v>
      </c>
      <c r="I12" s="143" t="s">
        <v>279</v>
      </c>
      <c r="J12" s="143"/>
      <c r="K12" s="143">
        <f t="shared" si="0"/>
        <v>86000</v>
      </c>
      <c r="L12" s="115"/>
    </row>
    <row r="13" spans="2:12" s="17" customFormat="1" ht="347.25" customHeight="1">
      <c r="B13" s="117">
        <f t="shared" si="1"/>
        <v>7</v>
      </c>
      <c r="C13" s="125" t="s">
        <v>36</v>
      </c>
      <c r="D13" s="119" t="s">
        <v>68</v>
      </c>
      <c r="E13" s="119" t="s">
        <v>83</v>
      </c>
      <c r="F13" s="119" t="s">
        <v>85</v>
      </c>
      <c r="G13" s="119"/>
      <c r="H13" s="119"/>
      <c r="I13" s="142">
        <f>I14</f>
        <v>985000</v>
      </c>
      <c r="J13" s="142">
        <f>J14</f>
        <v>0</v>
      </c>
      <c r="K13" s="142">
        <f t="shared" si="0"/>
        <v>985000</v>
      </c>
      <c r="L13" s="126"/>
    </row>
    <row r="14" spans="2:12" s="17" customFormat="1" ht="242.25" customHeight="1">
      <c r="B14" s="117">
        <f t="shared" si="1"/>
        <v>8</v>
      </c>
      <c r="C14" s="127" t="s">
        <v>234</v>
      </c>
      <c r="D14" s="121" t="s">
        <v>68</v>
      </c>
      <c r="E14" s="121" t="s">
        <v>83</v>
      </c>
      <c r="F14" s="121" t="s">
        <v>85</v>
      </c>
      <c r="G14" s="121" t="s">
        <v>211</v>
      </c>
      <c r="H14" s="121"/>
      <c r="I14" s="143">
        <f>I15</f>
        <v>985000</v>
      </c>
      <c r="J14" s="143">
        <f>J15</f>
        <v>0</v>
      </c>
      <c r="K14" s="143">
        <f t="shared" si="0"/>
        <v>985000</v>
      </c>
      <c r="L14" s="126"/>
    </row>
    <row r="15" spans="2:12" s="17" customFormat="1" ht="213.75" customHeight="1">
      <c r="B15" s="117">
        <f t="shared" si="1"/>
        <v>9</v>
      </c>
      <c r="C15" s="128" t="s">
        <v>224</v>
      </c>
      <c r="D15" s="121" t="s">
        <v>68</v>
      </c>
      <c r="E15" s="121" t="s">
        <v>83</v>
      </c>
      <c r="F15" s="121" t="s">
        <v>85</v>
      </c>
      <c r="G15" s="129" t="s">
        <v>220</v>
      </c>
      <c r="H15" s="121" t="s">
        <v>70</v>
      </c>
      <c r="I15" s="143">
        <f>I16+I17+I18+I19+I20+I21+I22</f>
        <v>985000</v>
      </c>
      <c r="J15" s="143">
        <f>J16+J17+J18+J19+J20+J21+J22</f>
        <v>0</v>
      </c>
      <c r="K15" s="143">
        <f t="shared" si="0"/>
        <v>985000</v>
      </c>
      <c r="L15" s="126"/>
    </row>
    <row r="16" spans="2:12" s="17" customFormat="1" ht="166.5" customHeight="1">
      <c r="B16" s="117">
        <f t="shared" si="1"/>
        <v>10</v>
      </c>
      <c r="C16" s="124" t="s">
        <v>242</v>
      </c>
      <c r="D16" s="121" t="s">
        <v>68</v>
      </c>
      <c r="E16" s="121" t="s">
        <v>83</v>
      </c>
      <c r="F16" s="121" t="s">
        <v>85</v>
      </c>
      <c r="G16" s="129" t="s">
        <v>221</v>
      </c>
      <c r="H16" s="121" t="s">
        <v>99</v>
      </c>
      <c r="I16" s="143">
        <v>543000</v>
      </c>
      <c r="J16" s="143"/>
      <c r="K16" s="143">
        <f t="shared" si="0"/>
        <v>543000</v>
      </c>
      <c r="L16" s="126"/>
    </row>
    <row r="17" spans="2:12" s="17" customFormat="1" ht="153.75" customHeight="1">
      <c r="B17" s="117">
        <f t="shared" si="1"/>
        <v>11</v>
      </c>
      <c r="C17" s="124" t="s">
        <v>100</v>
      </c>
      <c r="D17" s="121" t="s">
        <v>68</v>
      </c>
      <c r="E17" s="121" t="s">
        <v>83</v>
      </c>
      <c r="F17" s="121" t="s">
        <v>85</v>
      </c>
      <c r="G17" s="129" t="s">
        <v>222</v>
      </c>
      <c r="H17" s="121" t="s">
        <v>101</v>
      </c>
      <c r="I17" s="143">
        <v>1000</v>
      </c>
      <c r="J17" s="143"/>
      <c r="K17" s="143">
        <f t="shared" si="0"/>
        <v>1000</v>
      </c>
      <c r="L17" s="126"/>
    </row>
    <row r="18" spans="2:12" s="17" customFormat="1" ht="360" customHeight="1">
      <c r="B18" s="117">
        <f t="shared" si="1"/>
        <v>12</v>
      </c>
      <c r="C18" s="124" t="s">
        <v>267</v>
      </c>
      <c r="D18" s="121" t="s">
        <v>68</v>
      </c>
      <c r="E18" s="121" t="s">
        <v>83</v>
      </c>
      <c r="F18" s="121" t="s">
        <v>85</v>
      </c>
      <c r="G18" s="129" t="s">
        <v>221</v>
      </c>
      <c r="H18" s="121" t="s">
        <v>241</v>
      </c>
      <c r="I18" s="143">
        <v>103000</v>
      </c>
      <c r="J18" s="143"/>
      <c r="K18" s="143">
        <f t="shared" si="0"/>
        <v>103000</v>
      </c>
      <c r="L18" s="126"/>
    </row>
    <row r="19" spans="2:12" s="17" customFormat="1" ht="171" customHeight="1">
      <c r="B19" s="117">
        <f t="shared" si="1"/>
        <v>13</v>
      </c>
      <c r="C19" s="124" t="s">
        <v>102</v>
      </c>
      <c r="D19" s="121" t="s">
        <v>68</v>
      </c>
      <c r="E19" s="121" t="s">
        <v>83</v>
      </c>
      <c r="F19" s="121" t="s">
        <v>85</v>
      </c>
      <c r="G19" s="129" t="s">
        <v>222</v>
      </c>
      <c r="H19" s="121" t="s">
        <v>103</v>
      </c>
      <c r="I19" s="143">
        <v>61000</v>
      </c>
      <c r="J19" s="143"/>
      <c r="K19" s="143">
        <f t="shared" si="0"/>
        <v>61000</v>
      </c>
      <c r="L19" s="126"/>
    </row>
    <row r="20" spans="2:12" s="17" customFormat="1" ht="228.75" customHeight="1">
      <c r="B20" s="117">
        <f t="shared" si="1"/>
        <v>14</v>
      </c>
      <c r="C20" s="124" t="s">
        <v>1</v>
      </c>
      <c r="D20" s="121" t="s">
        <v>68</v>
      </c>
      <c r="E20" s="121" t="s">
        <v>83</v>
      </c>
      <c r="F20" s="121" t="s">
        <v>85</v>
      </c>
      <c r="G20" s="129" t="s">
        <v>222</v>
      </c>
      <c r="H20" s="121" t="s">
        <v>106</v>
      </c>
      <c r="I20" s="143">
        <v>252000</v>
      </c>
      <c r="J20" s="143"/>
      <c r="K20" s="143">
        <f t="shared" si="0"/>
        <v>252000</v>
      </c>
      <c r="L20" s="126"/>
    </row>
    <row r="21" spans="2:12" s="17" customFormat="1" ht="189.75" customHeight="1">
      <c r="B21" s="117">
        <f t="shared" si="1"/>
        <v>15</v>
      </c>
      <c r="C21" s="124" t="s">
        <v>104</v>
      </c>
      <c r="D21" s="121" t="s">
        <v>68</v>
      </c>
      <c r="E21" s="121" t="s">
        <v>83</v>
      </c>
      <c r="F21" s="121" t="s">
        <v>85</v>
      </c>
      <c r="G21" s="129" t="s">
        <v>222</v>
      </c>
      <c r="H21" s="121">
        <v>851</v>
      </c>
      <c r="I21" s="143">
        <v>20000</v>
      </c>
      <c r="J21" s="143"/>
      <c r="K21" s="143">
        <f t="shared" si="0"/>
        <v>20000</v>
      </c>
      <c r="L21" s="126"/>
    </row>
    <row r="22" spans="2:12" s="17" customFormat="1" ht="96" customHeight="1">
      <c r="B22" s="117">
        <f t="shared" si="1"/>
        <v>16</v>
      </c>
      <c r="C22" s="124" t="s">
        <v>105</v>
      </c>
      <c r="D22" s="121" t="s">
        <v>68</v>
      </c>
      <c r="E22" s="121" t="s">
        <v>83</v>
      </c>
      <c r="F22" s="121" t="s">
        <v>85</v>
      </c>
      <c r="G22" s="129" t="s">
        <v>222</v>
      </c>
      <c r="H22" s="121">
        <v>852</v>
      </c>
      <c r="I22" s="143">
        <v>5000</v>
      </c>
      <c r="J22" s="143"/>
      <c r="K22" s="143">
        <f t="shared" si="0"/>
        <v>5000</v>
      </c>
      <c r="L22" s="126"/>
    </row>
    <row r="23" spans="2:12" s="17" customFormat="1" ht="103.5" customHeight="1">
      <c r="B23" s="117">
        <f t="shared" si="1"/>
        <v>17</v>
      </c>
      <c r="C23" s="125" t="s">
        <v>2</v>
      </c>
      <c r="D23" s="119" t="s">
        <v>68</v>
      </c>
      <c r="E23" s="119" t="s">
        <v>83</v>
      </c>
      <c r="F23" s="119" t="s">
        <v>97</v>
      </c>
      <c r="G23" s="119"/>
      <c r="H23" s="119"/>
      <c r="I23" s="142">
        <f aca="true" t="shared" si="2" ref="I23:J25">I24</f>
        <v>4000</v>
      </c>
      <c r="J23" s="142">
        <f t="shared" si="2"/>
        <v>0</v>
      </c>
      <c r="K23" s="142">
        <f>I23+J23</f>
        <v>4000</v>
      </c>
      <c r="L23" s="126"/>
    </row>
    <row r="24" spans="2:12" s="17" customFormat="1" ht="105" customHeight="1">
      <c r="B24" s="117">
        <f t="shared" si="1"/>
        <v>18</v>
      </c>
      <c r="C24" s="120" t="s">
        <v>185</v>
      </c>
      <c r="D24" s="121" t="s">
        <v>68</v>
      </c>
      <c r="E24" s="121" t="s">
        <v>83</v>
      </c>
      <c r="F24" s="121" t="s">
        <v>97</v>
      </c>
      <c r="G24" s="121" t="s">
        <v>215</v>
      </c>
      <c r="H24" s="121"/>
      <c r="I24" s="143">
        <f t="shared" si="2"/>
        <v>4000</v>
      </c>
      <c r="J24" s="143">
        <f t="shared" si="2"/>
        <v>0</v>
      </c>
      <c r="K24" s="143">
        <f>I24+J24</f>
        <v>4000</v>
      </c>
      <c r="L24" s="126"/>
    </row>
    <row r="25" spans="2:12" s="17" customFormat="1" ht="134.25" customHeight="1">
      <c r="B25" s="117">
        <f t="shared" si="1"/>
        <v>19</v>
      </c>
      <c r="C25" s="130" t="s">
        <v>3</v>
      </c>
      <c r="D25" s="121" t="s">
        <v>68</v>
      </c>
      <c r="E25" s="121" t="s">
        <v>83</v>
      </c>
      <c r="F25" s="121" t="s">
        <v>97</v>
      </c>
      <c r="G25" s="121" t="s">
        <v>223</v>
      </c>
      <c r="H25" s="121"/>
      <c r="I25" s="143">
        <f t="shared" si="2"/>
        <v>4000</v>
      </c>
      <c r="J25" s="143">
        <f t="shared" si="2"/>
        <v>0</v>
      </c>
      <c r="K25" s="143">
        <f>I25+J25</f>
        <v>4000</v>
      </c>
      <c r="L25" s="126"/>
    </row>
    <row r="26" spans="2:12" s="17" customFormat="1" ht="116.25" customHeight="1">
      <c r="B26" s="117">
        <f t="shared" si="1"/>
        <v>20</v>
      </c>
      <c r="C26" s="124" t="s">
        <v>4</v>
      </c>
      <c r="D26" s="121" t="s">
        <v>68</v>
      </c>
      <c r="E26" s="121" t="s">
        <v>83</v>
      </c>
      <c r="F26" s="121" t="s">
        <v>97</v>
      </c>
      <c r="G26" s="121" t="s">
        <v>223</v>
      </c>
      <c r="H26" s="121" t="s">
        <v>5</v>
      </c>
      <c r="I26" s="143">
        <v>4000</v>
      </c>
      <c r="J26" s="143"/>
      <c r="K26" s="143">
        <f>I26+J26</f>
        <v>4000</v>
      </c>
      <c r="L26" s="126"/>
    </row>
    <row r="27" spans="2:12" s="17" customFormat="1" ht="100.5" customHeight="1">
      <c r="B27" s="117">
        <f t="shared" si="1"/>
        <v>21</v>
      </c>
      <c r="C27" s="125" t="s">
        <v>245</v>
      </c>
      <c r="D27" s="119" t="s">
        <v>68</v>
      </c>
      <c r="E27" s="119" t="s">
        <v>84</v>
      </c>
      <c r="F27" s="119"/>
      <c r="G27" s="119"/>
      <c r="H27" s="119"/>
      <c r="I27" s="142">
        <f aca="true" t="shared" si="3" ref="I27:J29">I28</f>
        <v>48200</v>
      </c>
      <c r="J27" s="142">
        <f t="shared" si="3"/>
        <v>0</v>
      </c>
      <c r="K27" s="142">
        <f>I27+J27</f>
        <v>48200</v>
      </c>
      <c r="L27" s="126"/>
    </row>
    <row r="28" spans="2:12" s="17" customFormat="1" ht="94.5" customHeight="1">
      <c r="B28" s="117">
        <f t="shared" si="1"/>
        <v>22</v>
      </c>
      <c r="C28" s="131" t="s">
        <v>246</v>
      </c>
      <c r="D28" s="121" t="s">
        <v>68</v>
      </c>
      <c r="E28" s="121" t="s">
        <v>84</v>
      </c>
      <c r="F28" s="121" t="s">
        <v>86</v>
      </c>
      <c r="G28" s="121"/>
      <c r="H28" s="121"/>
      <c r="I28" s="143">
        <f t="shared" si="3"/>
        <v>48200</v>
      </c>
      <c r="J28" s="143">
        <f t="shared" si="3"/>
        <v>0</v>
      </c>
      <c r="K28" s="143">
        <f aca="true" t="shared" si="4" ref="K28:K65">I28+J28</f>
        <v>48200</v>
      </c>
      <c r="L28" s="126"/>
    </row>
    <row r="29" spans="2:12" s="17" customFormat="1" ht="241.5" customHeight="1">
      <c r="B29" s="117">
        <f t="shared" si="1"/>
        <v>23</v>
      </c>
      <c r="C29" s="127" t="s">
        <v>237</v>
      </c>
      <c r="D29" s="121" t="s">
        <v>68</v>
      </c>
      <c r="E29" s="121" t="s">
        <v>84</v>
      </c>
      <c r="F29" s="121" t="s">
        <v>86</v>
      </c>
      <c r="G29" s="121" t="s">
        <v>217</v>
      </c>
      <c r="H29" s="121"/>
      <c r="I29" s="143">
        <f t="shared" si="3"/>
        <v>48200</v>
      </c>
      <c r="J29" s="143">
        <f t="shared" si="3"/>
        <v>0</v>
      </c>
      <c r="K29" s="143">
        <f t="shared" si="4"/>
        <v>48200</v>
      </c>
      <c r="L29" s="126"/>
    </row>
    <row r="30" spans="2:12" s="17" customFormat="1" ht="409.5" customHeight="1">
      <c r="B30" s="117">
        <f t="shared" si="1"/>
        <v>24</v>
      </c>
      <c r="C30" s="124" t="s">
        <v>266</v>
      </c>
      <c r="D30" s="121" t="s">
        <v>68</v>
      </c>
      <c r="E30" s="121" t="s">
        <v>84</v>
      </c>
      <c r="F30" s="121" t="s">
        <v>86</v>
      </c>
      <c r="G30" s="121" t="s">
        <v>244</v>
      </c>
      <c r="H30" s="121" t="s">
        <v>70</v>
      </c>
      <c r="I30" s="143">
        <f>I31+I32+I33</f>
        <v>48200</v>
      </c>
      <c r="J30" s="143">
        <f>J31+J32+J33</f>
        <v>0</v>
      </c>
      <c r="K30" s="143">
        <f t="shared" si="4"/>
        <v>48200</v>
      </c>
      <c r="L30" s="126"/>
    </row>
    <row r="31" spans="2:12" s="17" customFormat="1" ht="159.75" customHeight="1">
      <c r="B31" s="117">
        <f t="shared" si="1"/>
        <v>25</v>
      </c>
      <c r="C31" s="124" t="s">
        <v>242</v>
      </c>
      <c r="D31" s="121" t="s">
        <v>68</v>
      </c>
      <c r="E31" s="121" t="s">
        <v>84</v>
      </c>
      <c r="F31" s="121" t="s">
        <v>86</v>
      </c>
      <c r="G31" s="121" t="s">
        <v>244</v>
      </c>
      <c r="H31" s="121" t="s">
        <v>99</v>
      </c>
      <c r="I31" s="143">
        <v>36000</v>
      </c>
      <c r="J31" s="143"/>
      <c r="K31" s="143">
        <f t="shared" si="4"/>
        <v>36000</v>
      </c>
      <c r="L31" s="126"/>
    </row>
    <row r="32" spans="2:12" s="17" customFormat="1" ht="362.25" customHeight="1">
      <c r="B32" s="117">
        <f t="shared" si="1"/>
        <v>26</v>
      </c>
      <c r="C32" s="124" t="s">
        <v>267</v>
      </c>
      <c r="D32" s="121" t="s">
        <v>68</v>
      </c>
      <c r="E32" s="121" t="s">
        <v>84</v>
      </c>
      <c r="F32" s="121" t="s">
        <v>86</v>
      </c>
      <c r="G32" s="121" t="s">
        <v>244</v>
      </c>
      <c r="H32" s="121" t="s">
        <v>241</v>
      </c>
      <c r="I32" s="143">
        <v>10900</v>
      </c>
      <c r="J32" s="143"/>
      <c r="K32" s="143">
        <f t="shared" si="4"/>
        <v>10900</v>
      </c>
      <c r="L32" s="126"/>
    </row>
    <row r="33" spans="2:12" s="17" customFormat="1" ht="238.5" customHeight="1">
      <c r="B33" s="117">
        <f t="shared" si="1"/>
        <v>27</v>
      </c>
      <c r="C33" s="124" t="s">
        <v>1</v>
      </c>
      <c r="D33" s="121" t="s">
        <v>68</v>
      </c>
      <c r="E33" s="121" t="s">
        <v>84</v>
      </c>
      <c r="F33" s="121" t="s">
        <v>86</v>
      </c>
      <c r="G33" s="121" t="s">
        <v>244</v>
      </c>
      <c r="H33" s="121" t="s">
        <v>106</v>
      </c>
      <c r="I33" s="143">
        <v>1300</v>
      </c>
      <c r="J33" s="143"/>
      <c r="K33" s="143">
        <f t="shared" si="4"/>
        <v>1300</v>
      </c>
      <c r="L33" s="126"/>
    </row>
    <row r="34" spans="2:12" s="16" customFormat="1" ht="177" customHeight="1">
      <c r="B34" s="117">
        <f t="shared" si="1"/>
        <v>28</v>
      </c>
      <c r="C34" s="125" t="s">
        <v>87</v>
      </c>
      <c r="D34" s="119" t="s">
        <v>68</v>
      </c>
      <c r="E34" s="119" t="s">
        <v>86</v>
      </c>
      <c r="F34" s="119"/>
      <c r="G34" s="119"/>
      <c r="H34" s="119"/>
      <c r="I34" s="142">
        <f>I35+I40</f>
        <v>2000</v>
      </c>
      <c r="J34" s="142">
        <f>J35+J40</f>
        <v>0</v>
      </c>
      <c r="K34" s="142">
        <f t="shared" si="4"/>
        <v>2000</v>
      </c>
      <c r="L34" s="115"/>
    </row>
    <row r="35" spans="2:12" s="16" customFormat="1" ht="222" customHeight="1">
      <c r="B35" s="117">
        <f t="shared" si="1"/>
        <v>29</v>
      </c>
      <c r="C35" s="123" t="s">
        <v>205</v>
      </c>
      <c r="D35" s="121" t="s">
        <v>68</v>
      </c>
      <c r="E35" s="121" t="s">
        <v>86</v>
      </c>
      <c r="F35" s="121" t="s">
        <v>112</v>
      </c>
      <c r="G35" s="121"/>
      <c r="H35" s="121"/>
      <c r="I35" s="143">
        <f aca="true" t="shared" si="5" ref="I35:J38">I36</f>
        <v>1000</v>
      </c>
      <c r="J35" s="143">
        <f t="shared" si="5"/>
        <v>0</v>
      </c>
      <c r="K35" s="143">
        <f t="shared" si="4"/>
        <v>1000</v>
      </c>
      <c r="L35" s="115"/>
    </row>
    <row r="36" spans="2:12" s="16" customFormat="1" ht="227.25" customHeight="1">
      <c r="B36" s="117">
        <f t="shared" si="1"/>
        <v>30</v>
      </c>
      <c r="C36" s="127" t="s">
        <v>237</v>
      </c>
      <c r="D36" s="121" t="s">
        <v>68</v>
      </c>
      <c r="E36" s="121" t="s">
        <v>86</v>
      </c>
      <c r="F36" s="121" t="s">
        <v>112</v>
      </c>
      <c r="G36" s="121" t="s">
        <v>211</v>
      </c>
      <c r="H36" s="119"/>
      <c r="I36" s="143">
        <f t="shared" si="5"/>
        <v>1000</v>
      </c>
      <c r="J36" s="143">
        <f t="shared" si="5"/>
        <v>0</v>
      </c>
      <c r="K36" s="143">
        <f t="shared" si="4"/>
        <v>1000</v>
      </c>
      <c r="L36" s="115"/>
    </row>
    <row r="37" spans="2:12" s="16" customFormat="1" ht="258" customHeight="1">
      <c r="B37" s="117">
        <f t="shared" si="1"/>
        <v>31</v>
      </c>
      <c r="C37" s="127" t="s">
        <v>233</v>
      </c>
      <c r="D37" s="121" t="s">
        <v>68</v>
      </c>
      <c r="E37" s="121" t="s">
        <v>86</v>
      </c>
      <c r="F37" s="121" t="s">
        <v>112</v>
      </c>
      <c r="G37" s="121" t="s">
        <v>207</v>
      </c>
      <c r="H37" s="119"/>
      <c r="I37" s="143">
        <f t="shared" si="5"/>
        <v>1000</v>
      </c>
      <c r="J37" s="143"/>
      <c r="K37" s="143">
        <f t="shared" si="4"/>
        <v>1000</v>
      </c>
      <c r="L37" s="115"/>
    </row>
    <row r="38" spans="2:12" s="16" customFormat="1" ht="409.5" customHeight="1">
      <c r="B38" s="117">
        <f t="shared" si="1"/>
        <v>32</v>
      </c>
      <c r="C38" s="147" t="s">
        <v>231</v>
      </c>
      <c r="D38" s="121" t="s">
        <v>68</v>
      </c>
      <c r="E38" s="121" t="s">
        <v>86</v>
      </c>
      <c r="F38" s="121" t="s">
        <v>112</v>
      </c>
      <c r="G38" s="121" t="s">
        <v>208</v>
      </c>
      <c r="H38" s="121" t="s">
        <v>70</v>
      </c>
      <c r="I38" s="143">
        <f t="shared" si="5"/>
        <v>1000</v>
      </c>
      <c r="J38" s="143">
        <f t="shared" si="5"/>
        <v>-1000</v>
      </c>
      <c r="K38" s="143">
        <f t="shared" si="4"/>
        <v>0</v>
      </c>
      <c r="L38" s="115"/>
    </row>
    <row r="39" spans="2:12" s="16" customFormat="1" ht="261.75" customHeight="1">
      <c r="B39" s="117">
        <f t="shared" si="1"/>
        <v>33</v>
      </c>
      <c r="C39" s="133" t="s">
        <v>1</v>
      </c>
      <c r="D39" s="121" t="s">
        <v>68</v>
      </c>
      <c r="E39" s="121" t="s">
        <v>86</v>
      </c>
      <c r="F39" s="121" t="s">
        <v>112</v>
      </c>
      <c r="G39" s="121" t="s">
        <v>243</v>
      </c>
      <c r="H39" s="134" t="s">
        <v>106</v>
      </c>
      <c r="I39" s="144">
        <v>1000</v>
      </c>
      <c r="J39" s="144">
        <v>-1000</v>
      </c>
      <c r="K39" s="143">
        <f t="shared" si="4"/>
        <v>0</v>
      </c>
      <c r="L39" s="115"/>
    </row>
    <row r="40" spans="2:12" ht="197.25" customHeight="1">
      <c r="B40" s="117">
        <f t="shared" si="1"/>
        <v>34</v>
      </c>
      <c r="C40" s="120" t="s">
        <v>111</v>
      </c>
      <c r="D40" s="121" t="s">
        <v>68</v>
      </c>
      <c r="E40" s="121" t="s">
        <v>86</v>
      </c>
      <c r="F40" s="121" t="s">
        <v>110</v>
      </c>
      <c r="G40" s="121"/>
      <c r="H40" s="121"/>
      <c r="I40" s="143">
        <f aca="true" t="shared" si="6" ref="I40:J43">I41</f>
        <v>1000</v>
      </c>
      <c r="J40" s="143">
        <f t="shared" si="6"/>
        <v>0</v>
      </c>
      <c r="K40" s="143">
        <f t="shared" si="4"/>
        <v>1000</v>
      </c>
      <c r="L40" s="111"/>
    </row>
    <row r="41" spans="2:12" ht="223.5" customHeight="1">
      <c r="B41" s="117">
        <f t="shared" si="1"/>
        <v>35</v>
      </c>
      <c r="C41" s="127" t="s">
        <v>234</v>
      </c>
      <c r="D41" s="121" t="s">
        <v>68</v>
      </c>
      <c r="E41" s="121" t="s">
        <v>86</v>
      </c>
      <c r="F41" s="121" t="s">
        <v>110</v>
      </c>
      <c r="G41" s="121" t="s">
        <v>211</v>
      </c>
      <c r="H41" s="121"/>
      <c r="I41" s="143">
        <f t="shared" si="6"/>
        <v>1000</v>
      </c>
      <c r="J41" s="143">
        <f t="shared" si="6"/>
        <v>0</v>
      </c>
      <c r="K41" s="143">
        <f t="shared" si="4"/>
        <v>1000</v>
      </c>
      <c r="L41" s="111"/>
    </row>
    <row r="42" spans="2:12" ht="264" customHeight="1">
      <c r="B42" s="117">
        <f t="shared" si="1"/>
        <v>36</v>
      </c>
      <c r="C42" s="127" t="s">
        <v>233</v>
      </c>
      <c r="D42" s="121" t="s">
        <v>68</v>
      </c>
      <c r="E42" s="121" t="s">
        <v>86</v>
      </c>
      <c r="F42" s="121" t="s">
        <v>110</v>
      </c>
      <c r="G42" s="121" t="s">
        <v>207</v>
      </c>
      <c r="H42" s="121" t="s">
        <v>70</v>
      </c>
      <c r="I42" s="143">
        <f t="shared" si="6"/>
        <v>1000</v>
      </c>
      <c r="J42" s="143">
        <f t="shared" si="6"/>
        <v>0</v>
      </c>
      <c r="K42" s="143">
        <f t="shared" si="4"/>
        <v>1000</v>
      </c>
      <c r="L42" s="111"/>
    </row>
    <row r="43" spans="2:12" ht="409.5" customHeight="1">
      <c r="B43" s="117">
        <f t="shared" si="1"/>
        <v>37</v>
      </c>
      <c r="C43" s="132" t="s">
        <v>235</v>
      </c>
      <c r="D43" s="121" t="s">
        <v>68</v>
      </c>
      <c r="E43" s="121" t="s">
        <v>86</v>
      </c>
      <c r="F43" s="121" t="s">
        <v>110</v>
      </c>
      <c r="G43" s="121" t="s">
        <v>209</v>
      </c>
      <c r="H43" s="121" t="s">
        <v>70</v>
      </c>
      <c r="I43" s="143">
        <f t="shared" si="6"/>
        <v>1000</v>
      </c>
      <c r="J43" s="143">
        <f t="shared" si="6"/>
        <v>0</v>
      </c>
      <c r="K43" s="143">
        <f t="shared" si="4"/>
        <v>1000</v>
      </c>
      <c r="L43" s="111"/>
    </row>
    <row r="44" spans="2:12" ht="263.25" customHeight="1">
      <c r="B44" s="117">
        <f t="shared" si="1"/>
        <v>38</v>
      </c>
      <c r="C44" s="133" t="s">
        <v>1</v>
      </c>
      <c r="D44" s="121" t="s">
        <v>68</v>
      </c>
      <c r="E44" s="121" t="s">
        <v>86</v>
      </c>
      <c r="F44" s="121" t="s">
        <v>110</v>
      </c>
      <c r="G44" s="121" t="s">
        <v>209</v>
      </c>
      <c r="H44" s="134" t="s">
        <v>106</v>
      </c>
      <c r="I44" s="144">
        <v>1000</v>
      </c>
      <c r="J44" s="143"/>
      <c r="K44" s="143">
        <f t="shared" si="4"/>
        <v>1000</v>
      </c>
      <c r="L44" s="111"/>
    </row>
    <row r="45" spans="2:12" ht="132" customHeight="1">
      <c r="B45" s="117">
        <f t="shared" si="1"/>
        <v>39</v>
      </c>
      <c r="C45" s="135" t="s">
        <v>88</v>
      </c>
      <c r="D45" s="119" t="s">
        <v>68</v>
      </c>
      <c r="E45" s="119" t="s">
        <v>85</v>
      </c>
      <c r="F45" s="121"/>
      <c r="G45" s="121"/>
      <c r="H45" s="121"/>
      <c r="I45" s="142">
        <f aca="true" t="shared" si="7" ref="I45:J48">I46</f>
        <v>125000</v>
      </c>
      <c r="J45" s="142">
        <f t="shared" si="7"/>
        <v>15616</v>
      </c>
      <c r="K45" s="142">
        <f t="shared" si="4"/>
        <v>140616</v>
      </c>
      <c r="L45" s="111"/>
    </row>
    <row r="46" spans="2:12" ht="170.25" customHeight="1">
      <c r="B46" s="117">
        <f t="shared" si="1"/>
        <v>40</v>
      </c>
      <c r="C46" s="124" t="s">
        <v>206</v>
      </c>
      <c r="D46" s="121" t="s">
        <v>68</v>
      </c>
      <c r="E46" s="121" t="s">
        <v>85</v>
      </c>
      <c r="F46" s="121" t="s">
        <v>89</v>
      </c>
      <c r="G46" s="121"/>
      <c r="H46" s="121"/>
      <c r="I46" s="143">
        <f t="shared" si="7"/>
        <v>125000</v>
      </c>
      <c r="J46" s="143">
        <f t="shared" si="7"/>
        <v>15616</v>
      </c>
      <c r="K46" s="143">
        <f t="shared" si="4"/>
        <v>140616</v>
      </c>
      <c r="L46" s="111"/>
    </row>
    <row r="47" spans="2:12" ht="222.75" customHeight="1">
      <c r="B47" s="117">
        <f t="shared" si="1"/>
        <v>41</v>
      </c>
      <c r="C47" s="127" t="s">
        <v>234</v>
      </c>
      <c r="D47" s="121" t="s">
        <v>68</v>
      </c>
      <c r="E47" s="121" t="s">
        <v>85</v>
      </c>
      <c r="F47" s="121" t="s">
        <v>89</v>
      </c>
      <c r="G47" s="121" t="s">
        <v>211</v>
      </c>
      <c r="H47" s="121"/>
      <c r="I47" s="143">
        <f t="shared" si="7"/>
        <v>125000</v>
      </c>
      <c r="J47" s="143">
        <f t="shared" si="7"/>
        <v>15616</v>
      </c>
      <c r="K47" s="143">
        <f t="shared" si="4"/>
        <v>140616</v>
      </c>
      <c r="L47" s="111"/>
    </row>
    <row r="48" spans="2:12" ht="322.5" customHeight="1">
      <c r="B48" s="117">
        <f t="shared" si="1"/>
        <v>42</v>
      </c>
      <c r="C48" s="136" t="s">
        <v>226</v>
      </c>
      <c r="D48" s="121" t="s">
        <v>68</v>
      </c>
      <c r="E48" s="121" t="s">
        <v>85</v>
      </c>
      <c r="F48" s="121" t="s">
        <v>89</v>
      </c>
      <c r="G48" s="134" t="s">
        <v>216</v>
      </c>
      <c r="H48" s="121" t="s">
        <v>70</v>
      </c>
      <c r="I48" s="143">
        <f t="shared" si="7"/>
        <v>125000</v>
      </c>
      <c r="J48" s="143">
        <f t="shared" si="7"/>
        <v>15616</v>
      </c>
      <c r="K48" s="143">
        <f t="shared" si="4"/>
        <v>140616</v>
      </c>
      <c r="L48" s="111"/>
    </row>
    <row r="49" spans="2:12" ht="409.5" customHeight="1">
      <c r="B49" s="117">
        <f t="shared" si="1"/>
        <v>43</v>
      </c>
      <c r="C49" s="136" t="s">
        <v>225</v>
      </c>
      <c r="D49" s="121" t="s">
        <v>68</v>
      </c>
      <c r="E49" s="121" t="s">
        <v>85</v>
      </c>
      <c r="F49" s="121" t="s">
        <v>89</v>
      </c>
      <c r="G49" s="134" t="s">
        <v>217</v>
      </c>
      <c r="H49" s="121" t="s">
        <v>70</v>
      </c>
      <c r="I49" s="143">
        <f>I50+I51</f>
        <v>125000</v>
      </c>
      <c r="J49" s="143">
        <f>J50+J51</f>
        <v>15616</v>
      </c>
      <c r="K49" s="143">
        <f t="shared" si="4"/>
        <v>140616</v>
      </c>
      <c r="L49" s="111"/>
    </row>
    <row r="50" spans="2:12" ht="208.5" customHeight="1">
      <c r="B50" s="117">
        <f t="shared" si="1"/>
        <v>44</v>
      </c>
      <c r="C50" s="124" t="s">
        <v>242</v>
      </c>
      <c r="D50" s="121" t="s">
        <v>68</v>
      </c>
      <c r="E50" s="121" t="s">
        <v>85</v>
      </c>
      <c r="F50" s="121" t="s">
        <v>89</v>
      </c>
      <c r="G50" s="134" t="s">
        <v>217</v>
      </c>
      <c r="H50" s="121" t="s">
        <v>99</v>
      </c>
      <c r="I50" s="143">
        <v>96000</v>
      </c>
      <c r="J50" s="143">
        <v>12000</v>
      </c>
      <c r="K50" s="143">
        <f t="shared" si="4"/>
        <v>108000</v>
      </c>
      <c r="L50" s="111"/>
    </row>
    <row r="51" spans="2:12" ht="360.75" customHeight="1">
      <c r="B51" s="117">
        <f t="shared" si="1"/>
        <v>45</v>
      </c>
      <c r="C51" s="124" t="s">
        <v>267</v>
      </c>
      <c r="D51" s="121" t="s">
        <v>68</v>
      </c>
      <c r="E51" s="121" t="s">
        <v>85</v>
      </c>
      <c r="F51" s="121" t="s">
        <v>89</v>
      </c>
      <c r="G51" s="134" t="s">
        <v>217</v>
      </c>
      <c r="H51" s="121" t="s">
        <v>241</v>
      </c>
      <c r="I51" s="143">
        <v>29000</v>
      </c>
      <c r="J51" s="143">
        <v>3616</v>
      </c>
      <c r="K51" s="143">
        <f t="shared" si="4"/>
        <v>32616</v>
      </c>
      <c r="L51" s="111"/>
    </row>
    <row r="52" spans="2:12" s="16" customFormat="1" ht="138.75" customHeight="1">
      <c r="B52" s="117">
        <f t="shared" si="1"/>
        <v>46</v>
      </c>
      <c r="C52" s="118" t="s">
        <v>90</v>
      </c>
      <c r="D52" s="119" t="s">
        <v>68</v>
      </c>
      <c r="E52" s="119" t="s">
        <v>91</v>
      </c>
      <c r="F52" s="119"/>
      <c r="G52" s="119"/>
      <c r="H52" s="119"/>
      <c r="I52" s="142">
        <f aca="true" t="shared" si="8" ref="I52:J56">I53</f>
        <v>12000</v>
      </c>
      <c r="J52" s="142">
        <f t="shared" si="8"/>
        <v>0</v>
      </c>
      <c r="K52" s="142">
        <f t="shared" si="4"/>
        <v>12000</v>
      </c>
      <c r="L52" s="115"/>
    </row>
    <row r="53" spans="2:12" ht="136.5" customHeight="1">
      <c r="B53" s="117">
        <f t="shared" si="1"/>
        <v>47</v>
      </c>
      <c r="C53" s="120" t="s">
        <v>35</v>
      </c>
      <c r="D53" s="121" t="s">
        <v>68</v>
      </c>
      <c r="E53" s="121" t="s">
        <v>91</v>
      </c>
      <c r="F53" s="121" t="s">
        <v>86</v>
      </c>
      <c r="G53" s="121"/>
      <c r="H53" s="121"/>
      <c r="I53" s="143">
        <f t="shared" si="8"/>
        <v>12000</v>
      </c>
      <c r="J53" s="143">
        <f t="shared" si="8"/>
        <v>0</v>
      </c>
      <c r="K53" s="143">
        <f t="shared" si="4"/>
        <v>12000</v>
      </c>
      <c r="L53" s="111"/>
    </row>
    <row r="54" spans="2:12" ht="256.5" customHeight="1">
      <c r="B54" s="117">
        <f t="shared" si="1"/>
        <v>48</v>
      </c>
      <c r="C54" s="127" t="s">
        <v>234</v>
      </c>
      <c r="D54" s="121" t="s">
        <v>68</v>
      </c>
      <c r="E54" s="121" t="s">
        <v>91</v>
      </c>
      <c r="F54" s="121" t="s">
        <v>86</v>
      </c>
      <c r="G54" s="121" t="s">
        <v>211</v>
      </c>
      <c r="H54" s="121"/>
      <c r="I54" s="143">
        <f t="shared" si="8"/>
        <v>12000</v>
      </c>
      <c r="J54" s="142">
        <f t="shared" si="8"/>
        <v>0</v>
      </c>
      <c r="K54" s="143">
        <f t="shared" si="4"/>
        <v>12000</v>
      </c>
      <c r="L54" s="111"/>
    </row>
    <row r="55" spans="2:12" ht="237.75" customHeight="1">
      <c r="B55" s="117">
        <f t="shared" si="1"/>
        <v>49</v>
      </c>
      <c r="C55" s="127" t="s">
        <v>238</v>
      </c>
      <c r="D55" s="121" t="s">
        <v>68</v>
      </c>
      <c r="E55" s="121" t="s">
        <v>91</v>
      </c>
      <c r="F55" s="121" t="s">
        <v>86</v>
      </c>
      <c r="G55" s="121" t="s">
        <v>207</v>
      </c>
      <c r="H55" s="121" t="s">
        <v>70</v>
      </c>
      <c r="I55" s="143">
        <f t="shared" si="8"/>
        <v>12000</v>
      </c>
      <c r="J55" s="143">
        <f t="shared" si="8"/>
        <v>0</v>
      </c>
      <c r="K55" s="143">
        <f t="shared" si="4"/>
        <v>12000</v>
      </c>
      <c r="L55" s="111"/>
    </row>
    <row r="56" spans="2:12" ht="355.5" customHeight="1">
      <c r="B56" s="117">
        <f t="shared" si="1"/>
        <v>50</v>
      </c>
      <c r="C56" s="120" t="s">
        <v>232</v>
      </c>
      <c r="D56" s="121" t="s">
        <v>68</v>
      </c>
      <c r="E56" s="121" t="s">
        <v>91</v>
      </c>
      <c r="F56" s="121" t="s">
        <v>86</v>
      </c>
      <c r="G56" s="121" t="s">
        <v>210</v>
      </c>
      <c r="H56" s="121" t="s">
        <v>70</v>
      </c>
      <c r="I56" s="143">
        <f t="shared" si="8"/>
        <v>12000</v>
      </c>
      <c r="J56" s="143">
        <f t="shared" si="8"/>
        <v>0</v>
      </c>
      <c r="K56" s="143">
        <f t="shared" si="4"/>
        <v>12000</v>
      </c>
      <c r="L56" s="111"/>
    </row>
    <row r="57" spans="2:12" ht="246.75" customHeight="1">
      <c r="B57" s="117">
        <f t="shared" si="1"/>
        <v>51</v>
      </c>
      <c r="C57" s="133" t="s">
        <v>1</v>
      </c>
      <c r="D57" s="121" t="s">
        <v>68</v>
      </c>
      <c r="E57" s="121" t="s">
        <v>91</v>
      </c>
      <c r="F57" s="121" t="s">
        <v>86</v>
      </c>
      <c r="G57" s="121" t="s">
        <v>210</v>
      </c>
      <c r="H57" s="121">
        <v>244</v>
      </c>
      <c r="I57" s="143">
        <v>12000</v>
      </c>
      <c r="J57" s="143"/>
      <c r="K57" s="143">
        <f t="shared" si="4"/>
        <v>12000</v>
      </c>
      <c r="L57" s="111"/>
    </row>
    <row r="58" spans="2:12" s="16" customFormat="1" ht="125.25" customHeight="1">
      <c r="B58" s="117">
        <f t="shared" si="1"/>
        <v>52</v>
      </c>
      <c r="C58" s="125" t="s">
        <v>6</v>
      </c>
      <c r="D58" s="119" t="s">
        <v>68</v>
      </c>
      <c r="E58" s="137" t="s">
        <v>7</v>
      </c>
      <c r="F58" s="137"/>
      <c r="G58" s="137"/>
      <c r="H58" s="137"/>
      <c r="I58" s="145">
        <f aca="true" t="shared" si="9" ref="I58:J61">I59</f>
        <v>98000</v>
      </c>
      <c r="J58" s="145">
        <f t="shared" si="9"/>
        <v>51596.520000000004</v>
      </c>
      <c r="K58" s="145">
        <f t="shared" si="4"/>
        <v>149596.52000000002</v>
      </c>
      <c r="L58" s="115"/>
    </row>
    <row r="59" spans="2:12" ht="120" customHeight="1">
      <c r="B59" s="117">
        <f t="shared" si="1"/>
        <v>53</v>
      </c>
      <c r="C59" s="124" t="s">
        <v>8</v>
      </c>
      <c r="D59" s="121" t="s">
        <v>68</v>
      </c>
      <c r="E59" s="134" t="s">
        <v>7</v>
      </c>
      <c r="F59" s="134" t="s">
        <v>7</v>
      </c>
      <c r="G59" s="134"/>
      <c r="H59" s="134"/>
      <c r="I59" s="144">
        <f t="shared" si="9"/>
        <v>98000</v>
      </c>
      <c r="J59" s="144">
        <f t="shared" si="9"/>
        <v>51596.520000000004</v>
      </c>
      <c r="K59" s="144">
        <f t="shared" si="4"/>
        <v>149596.52000000002</v>
      </c>
      <c r="L59" s="111"/>
    </row>
    <row r="60" spans="2:12" ht="265.5" customHeight="1">
      <c r="B60" s="117">
        <f t="shared" si="1"/>
        <v>54</v>
      </c>
      <c r="C60" s="127" t="s">
        <v>234</v>
      </c>
      <c r="D60" s="121" t="s">
        <v>68</v>
      </c>
      <c r="E60" s="121" t="s">
        <v>7</v>
      </c>
      <c r="F60" s="121" t="s">
        <v>7</v>
      </c>
      <c r="G60" s="121" t="s">
        <v>211</v>
      </c>
      <c r="H60" s="134"/>
      <c r="I60" s="144">
        <f t="shared" si="9"/>
        <v>98000</v>
      </c>
      <c r="J60" s="144">
        <f t="shared" si="9"/>
        <v>51596.520000000004</v>
      </c>
      <c r="K60" s="144">
        <f t="shared" si="4"/>
        <v>149596.52000000002</v>
      </c>
      <c r="L60" s="111"/>
    </row>
    <row r="61" spans="2:12" ht="243" customHeight="1">
      <c r="B61" s="117">
        <f t="shared" si="1"/>
        <v>55</v>
      </c>
      <c r="C61" s="127" t="s">
        <v>230</v>
      </c>
      <c r="D61" s="121" t="s">
        <v>68</v>
      </c>
      <c r="E61" s="134" t="s">
        <v>7</v>
      </c>
      <c r="F61" s="134" t="s">
        <v>7</v>
      </c>
      <c r="G61" s="121" t="s">
        <v>212</v>
      </c>
      <c r="H61" s="134" t="s">
        <v>70</v>
      </c>
      <c r="I61" s="144">
        <f t="shared" si="9"/>
        <v>98000</v>
      </c>
      <c r="J61" s="144">
        <f t="shared" si="9"/>
        <v>51596.520000000004</v>
      </c>
      <c r="K61" s="144">
        <f t="shared" si="4"/>
        <v>149596.52000000002</v>
      </c>
      <c r="L61" s="111"/>
    </row>
    <row r="62" spans="2:12" ht="408.75" customHeight="1">
      <c r="B62" s="117">
        <f t="shared" si="1"/>
        <v>56</v>
      </c>
      <c r="C62" s="124" t="s">
        <v>227</v>
      </c>
      <c r="D62" s="121" t="s">
        <v>68</v>
      </c>
      <c r="E62" s="134" t="s">
        <v>7</v>
      </c>
      <c r="F62" s="134" t="s">
        <v>7</v>
      </c>
      <c r="G62" s="121" t="s">
        <v>213</v>
      </c>
      <c r="H62" s="134" t="s">
        <v>70</v>
      </c>
      <c r="I62" s="144">
        <f>I63+I64+I65</f>
        <v>98000</v>
      </c>
      <c r="J62" s="144">
        <f>J63+J64+J65</f>
        <v>51596.520000000004</v>
      </c>
      <c r="K62" s="144">
        <f t="shared" si="4"/>
        <v>149596.52000000002</v>
      </c>
      <c r="L62" s="111"/>
    </row>
    <row r="63" spans="2:12" ht="193.5" customHeight="1">
      <c r="B63" s="117">
        <f t="shared" si="1"/>
        <v>57</v>
      </c>
      <c r="C63" s="124" t="s">
        <v>242</v>
      </c>
      <c r="D63" s="121" t="s">
        <v>68</v>
      </c>
      <c r="E63" s="134" t="s">
        <v>7</v>
      </c>
      <c r="F63" s="134" t="s">
        <v>7</v>
      </c>
      <c r="G63" s="121" t="s">
        <v>213</v>
      </c>
      <c r="H63" s="134" t="s">
        <v>99</v>
      </c>
      <c r="I63" s="144">
        <v>74000</v>
      </c>
      <c r="J63" s="143">
        <v>30161</v>
      </c>
      <c r="K63" s="144">
        <f t="shared" si="4"/>
        <v>104161</v>
      </c>
      <c r="L63" s="111"/>
    </row>
    <row r="64" spans="2:12" ht="352.5" customHeight="1">
      <c r="B64" s="117">
        <f t="shared" si="1"/>
        <v>58</v>
      </c>
      <c r="C64" s="124" t="s">
        <v>267</v>
      </c>
      <c r="D64" s="121" t="s">
        <v>68</v>
      </c>
      <c r="E64" s="134" t="s">
        <v>7</v>
      </c>
      <c r="F64" s="134" t="s">
        <v>7</v>
      </c>
      <c r="G64" s="121" t="s">
        <v>213</v>
      </c>
      <c r="H64" s="134" t="s">
        <v>241</v>
      </c>
      <c r="I64" s="144">
        <v>22300</v>
      </c>
      <c r="J64" s="143">
        <v>9157</v>
      </c>
      <c r="K64" s="144">
        <f t="shared" si="4"/>
        <v>31457</v>
      </c>
      <c r="L64" s="111"/>
    </row>
    <row r="65" spans="2:12" ht="249" customHeight="1">
      <c r="B65" s="117">
        <f t="shared" si="1"/>
        <v>59</v>
      </c>
      <c r="C65" s="133" t="s">
        <v>1</v>
      </c>
      <c r="D65" s="121" t="s">
        <v>68</v>
      </c>
      <c r="E65" s="134" t="s">
        <v>7</v>
      </c>
      <c r="F65" s="134" t="s">
        <v>7</v>
      </c>
      <c r="G65" s="121" t="s">
        <v>213</v>
      </c>
      <c r="H65" s="134" t="s">
        <v>106</v>
      </c>
      <c r="I65" s="144">
        <v>1700</v>
      </c>
      <c r="J65" s="143">
        <v>12278.52</v>
      </c>
      <c r="K65" s="144">
        <f t="shared" si="4"/>
        <v>13978.52</v>
      </c>
      <c r="L65" s="111"/>
    </row>
    <row r="66" spans="2:12" s="16" customFormat="1" ht="113.25" customHeight="1">
      <c r="B66" s="117">
        <f t="shared" si="1"/>
        <v>60</v>
      </c>
      <c r="C66" s="118" t="s">
        <v>108</v>
      </c>
      <c r="D66" s="119" t="s">
        <v>68</v>
      </c>
      <c r="E66" s="119" t="s">
        <v>94</v>
      </c>
      <c r="F66" s="119"/>
      <c r="G66" s="119"/>
      <c r="H66" s="119"/>
      <c r="I66" s="142">
        <f aca="true" t="shared" si="10" ref="I66:J69">I67</f>
        <v>344560</v>
      </c>
      <c r="J66" s="142">
        <f t="shared" si="10"/>
        <v>0</v>
      </c>
      <c r="K66" s="142">
        <f>I66+J66</f>
        <v>344560</v>
      </c>
      <c r="L66" s="115"/>
    </row>
    <row r="67" spans="2:12" ht="147.75" customHeight="1">
      <c r="B67" s="117">
        <f t="shared" si="1"/>
        <v>61</v>
      </c>
      <c r="C67" s="120" t="s">
        <v>34</v>
      </c>
      <c r="D67" s="121" t="s">
        <v>68</v>
      </c>
      <c r="E67" s="121" t="s">
        <v>94</v>
      </c>
      <c r="F67" s="121" t="s">
        <v>83</v>
      </c>
      <c r="G67" s="121"/>
      <c r="H67" s="121"/>
      <c r="I67" s="143">
        <f t="shared" si="10"/>
        <v>344560</v>
      </c>
      <c r="J67" s="143">
        <f t="shared" si="10"/>
        <v>0</v>
      </c>
      <c r="K67" s="143">
        <f>I67</f>
        <v>344560</v>
      </c>
      <c r="L67" s="111"/>
    </row>
    <row r="68" spans="2:12" ht="219" customHeight="1">
      <c r="B68" s="117">
        <f t="shared" si="1"/>
        <v>62</v>
      </c>
      <c r="C68" s="127" t="s">
        <v>234</v>
      </c>
      <c r="D68" s="121" t="s">
        <v>68</v>
      </c>
      <c r="E68" s="121" t="s">
        <v>94</v>
      </c>
      <c r="F68" s="121" t="s">
        <v>83</v>
      </c>
      <c r="G68" s="121" t="s">
        <v>211</v>
      </c>
      <c r="H68" s="121"/>
      <c r="I68" s="143">
        <f t="shared" si="10"/>
        <v>344560</v>
      </c>
      <c r="J68" s="143">
        <f t="shared" si="10"/>
        <v>0</v>
      </c>
      <c r="K68" s="143">
        <f aca="true" t="shared" si="11" ref="K68:K74">I68</f>
        <v>344560</v>
      </c>
      <c r="L68" s="111"/>
    </row>
    <row r="69" spans="2:12" ht="241.5" customHeight="1">
      <c r="B69" s="117">
        <f t="shared" si="1"/>
        <v>63</v>
      </c>
      <c r="C69" s="127" t="s">
        <v>230</v>
      </c>
      <c r="D69" s="121" t="s">
        <v>68</v>
      </c>
      <c r="E69" s="121" t="s">
        <v>94</v>
      </c>
      <c r="F69" s="121" t="s">
        <v>83</v>
      </c>
      <c r="G69" s="121" t="s">
        <v>212</v>
      </c>
      <c r="H69" s="121"/>
      <c r="I69" s="143">
        <f t="shared" si="10"/>
        <v>344560</v>
      </c>
      <c r="J69" s="143">
        <f t="shared" si="10"/>
        <v>0</v>
      </c>
      <c r="K69" s="143">
        <f t="shared" si="11"/>
        <v>344560</v>
      </c>
      <c r="L69" s="111"/>
    </row>
    <row r="70" spans="2:12" ht="394.5" customHeight="1">
      <c r="B70" s="117">
        <f t="shared" si="1"/>
        <v>64</v>
      </c>
      <c r="C70" s="120" t="s">
        <v>229</v>
      </c>
      <c r="D70" s="121" t="s">
        <v>68</v>
      </c>
      <c r="E70" s="121" t="s">
        <v>94</v>
      </c>
      <c r="F70" s="121" t="s">
        <v>83</v>
      </c>
      <c r="G70" s="121" t="s">
        <v>214</v>
      </c>
      <c r="H70" s="121" t="s">
        <v>70</v>
      </c>
      <c r="I70" s="143">
        <f>I71+I72+I73+I74</f>
        <v>344560</v>
      </c>
      <c r="J70" s="143">
        <f>J71+J72+J73+J74</f>
        <v>0</v>
      </c>
      <c r="K70" s="143">
        <f t="shared" si="11"/>
        <v>344560</v>
      </c>
      <c r="L70" s="111"/>
    </row>
    <row r="71" spans="2:12" ht="243.75" customHeight="1">
      <c r="B71" s="117">
        <f t="shared" si="1"/>
        <v>65</v>
      </c>
      <c r="C71" s="124" t="s">
        <v>239</v>
      </c>
      <c r="D71" s="121" t="s">
        <v>68</v>
      </c>
      <c r="E71" s="121" t="s">
        <v>94</v>
      </c>
      <c r="F71" s="121" t="s">
        <v>83</v>
      </c>
      <c r="G71" s="121" t="s">
        <v>214</v>
      </c>
      <c r="H71" s="121" t="s">
        <v>106</v>
      </c>
      <c r="I71" s="143">
        <v>294560</v>
      </c>
      <c r="J71" s="143"/>
      <c r="K71" s="143">
        <f t="shared" si="11"/>
        <v>294560</v>
      </c>
      <c r="L71" s="111"/>
    </row>
    <row r="72" spans="2:12" ht="105" customHeight="1">
      <c r="B72" s="117">
        <f t="shared" si="1"/>
        <v>66</v>
      </c>
      <c r="C72" s="124" t="s">
        <v>194</v>
      </c>
      <c r="D72" s="121" t="s">
        <v>68</v>
      </c>
      <c r="E72" s="121" t="s">
        <v>94</v>
      </c>
      <c r="F72" s="121" t="s">
        <v>83</v>
      </c>
      <c r="G72" s="121" t="s">
        <v>214</v>
      </c>
      <c r="H72" s="121" t="s">
        <v>240</v>
      </c>
      <c r="I72" s="143">
        <v>10000</v>
      </c>
      <c r="J72" s="143"/>
      <c r="K72" s="143">
        <f t="shared" si="11"/>
        <v>10000</v>
      </c>
      <c r="L72" s="111"/>
    </row>
    <row r="73" spans="2:12" ht="181.5" customHeight="1">
      <c r="B73" s="117">
        <f t="shared" si="1"/>
        <v>67</v>
      </c>
      <c r="C73" s="124" t="s">
        <v>104</v>
      </c>
      <c r="D73" s="121" t="s">
        <v>68</v>
      </c>
      <c r="E73" s="121" t="s">
        <v>94</v>
      </c>
      <c r="F73" s="121" t="s">
        <v>83</v>
      </c>
      <c r="G73" s="121" t="s">
        <v>214</v>
      </c>
      <c r="H73" s="121" t="s">
        <v>107</v>
      </c>
      <c r="I73" s="143">
        <v>28000</v>
      </c>
      <c r="J73" s="143"/>
      <c r="K73" s="143">
        <f t="shared" si="11"/>
        <v>28000</v>
      </c>
      <c r="L73" s="111"/>
    </row>
    <row r="74" spans="2:12" ht="141.75" customHeight="1">
      <c r="B74" s="117">
        <f aca="true" t="shared" si="12" ref="B74:B80">B73+1</f>
        <v>68</v>
      </c>
      <c r="C74" s="124" t="s">
        <v>105</v>
      </c>
      <c r="D74" s="121" t="s">
        <v>68</v>
      </c>
      <c r="E74" s="121" t="s">
        <v>94</v>
      </c>
      <c r="F74" s="121" t="s">
        <v>83</v>
      </c>
      <c r="G74" s="121" t="s">
        <v>214</v>
      </c>
      <c r="H74" s="121" t="s">
        <v>9</v>
      </c>
      <c r="I74" s="143">
        <v>12000</v>
      </c>
      <c r="J74" s="143"/>
      <c r="K74" s="143">
        <f t="shared" si="11"/>
        <v>12000</v>
      </c>
      <c r="L74" s="111"/>
    </row>
    <row r="75" spans="2:12" ht="117.75" customHeight="1">
      <c r="B75" s="117">
        <f t="shared" si="12"/>
        <v>69</v>
      </c>
      <c r="C75" s="125" t="s">
        <v>188</v>
      </c>
      <c r="D75" s="119" t="s">
        <v>68</v>
      </c>
      <c r="E75" s="137" t="s">
        <v>97</v>
      </c>
      <c r="F75" s="137"/>
      <c r="G75" s="137"/>
      <c r="H75" s="137"/>
      <c r="I75" s="145">
        <f aca="true" t="shared" si="13" ref="I75:J77">I76</f>
        <v>489200</v>
      </c>
      <c r="J75" s="145">
        <f t="shared" si="13"/>
        <v>0</v>
      </c>
      <c r="K75" s="142">
        <f aca="true" t="shared" si="14" ref="K75:K80">I75+J75</f>
        <v>489200</v>
      </c>
      <c r="L75" s="111"/>
    </row>
    <row r="76" spans="2:12" ht="227.25" customHeight="1">
      <c r="B76" s="117">
        <f t="shared" si="12"/>
        <v>70</v>
      </c>
      <c r="C76" s="127" t="s">
        <v>234</v>
      </c>
      <c r="D76" s="121" t="s">
        <v>68</v>
      </c>
      <c r="E76" s="121" t="s">
        <v>97</v>
      </c>
      <c r="F76" s="121" t="s">
        <v>91</v>
      </c>
      <c r="G76" s="121" t="s">
        <v>211</v>
      </c>
      <c r="H76" s="121"/>
      <c r="I76" s="143">
        <f t="shared" si="13"/>
        <v>489200</v>
      </c>
      <c r="J76" s="143">
        <f t="shared" si="13"/>
        <v>0</v>
      </c>
      <c r="K76" s="143">
        <f t="shared" si="14"/>
        <v>489200</v>
      </c>
      <c r="L76" s="111"/>
    </row>
    <row r="77" spans="2:12" ht="238.5" customHeight="1">
      <c r="B77" s="117">
        <f t="shared" si="12"/>
        <v>71</v>
      </c>
      <c r="C77" s="127" t="s">
        <v>230</v>
      </c>
      <c r="D77" s="121" t="s">
        <v>68</v>
      </c>
      <c r="E77" s="121" t="s">
        <v>97</v>
      </c>
      <c r="F77" s="121" t="s">
        <v>91</v>
      </c>
      <c r="G77" s="121" t="s">
        <v>212</v>
      </c>
      <c r="H77" s="121" t="s">
        <v>70</v>
      </c>
      <c r="I77" s="143">
        <f t="shared" si="13"/>
        <v>489200</v>
      </c>
      <c r="J77" s="143">
        <f t="shared" si="13"/>
        <v>0</v>
      </c>
      <c r="K77" s="143">
        <f t="shared" si="14"/>
        <v>489200</v>
      </c>
      <c r="L77" s="111"/>
    </row>
    <row r="78" spans="2:12" ht="409.5" customHeight="1">
      <c r="B78" s="117">
        <f t="shared" si="12"/>
        <v>72</v>
      </c>
      <c r="C78" s="120" t="s">
        <v>228</v>
      </c>
      <c r="D78" s="121" t="s">
        <v>68</v>
      </c>
      <c r="E78" s="121" t="s">
        <v>97</v>
      </c>
      <c r="F78" s="121" t="s">
        <v>91</v>
      </c>
      <c r="G78" s="121" t="s">
        <v>269</v>
      </c>
      <c r="H78" s="121" t="s">
        <v>70</v>
      </c>
      <c r="I78" s="143">
        <f>I79+I80</f>
        <v>489200</v>
      </c>
      <c r="J78" s="143">
        <f>J79+J80</f>
        <v>0</v>
      </c>
      <c r="K78" s="143">
        <f t="shared" si="14"/>
        <v>489200</v>
      </c>
      <c r="L78" s="111"/>
    </row>
    <row r="79" spans="2:12" ht="188.25" customHeight="1">
      <c r="B79" s="117">
        <f t="shared" si="12"/>
        <v>73</v>
      </c>
      <c r="C79" s="138" t="s">
        <v>242</v>
      </c>
      <c r="D79" s="121" t="s">
        <v>68</v>
      </c>
      <c r="E79" s="121" t="s">
        <v>97</v>
      </c>
      <c r="F79" s="121" t="s">
        <v>91</v>
      </c>
      <c r="G79" s="121" t="s">
        <v>269</v>
      </c>
      <c r="H79" s="121" t="s">
        <v>99</v>
      </c>
      <c r="I79" s="143" t="s">
        <v>278</v>
      </c>
      <c r="J79" s="143"/>
      <c r="K79" s="143">
        <f t="shared" si="14"/>
        <v>375700</v>
      </c>
      <c r="L79" s="111"/>
    </row>
    <row r="80" spans="2:12" ht="369.75" customHeight="1">
      <c r="B80" s="117">
        <f t="shared" si="12"/>
        <v>74</v>
      </c>
      <c r="C80" s="138" t="s">
        <v>267</v>
      </c>
      <c r="D80" s="121" t="s">
        <v>68</v>
      </c>
      <c r="E80" s="121" t="s">
        <v>97</v>
      </c>
      <c r="F80" s="121" t="s">
        <v>91</v>
      </c>
      <c r="G80" s="121" t="s">
        <v>269</v>
      </c>
      <c r="H80" s="121" t="s">
        <v>241</v>
      </c>
      <c r="I80" s="143" t="s">
        <v>277</v>
      </c>
      <c r="J80" s="143"/>
      <c r="K80" s="143">
        <f t="shared" si="14"/>
        <v>113500</v>
      </c>
      <c r="L80" s="111"/>
    </row>
    <row r="81" spans="2:12" ht="104.25" customHeight="1" hidden="1">
      <c r="B81" s="117">
        <f>B80+1</f>
        <v>75</v>
      </c>
      <c r="C81" s="133" t="s">
        <v>1</v>
      </c>
      <c r="D81" s="121" t="s">
        <v>68</v>
      </c>
      <c r="E81" s="121" t="s">
        <v>97</v>
      </c>
      <c r="F81" s="121" t="s">
        <v>91</v>
      </c>
      <c r="G81" s="121" t="s">
        <v>247</v>
      </c>
      <c r="H81" s="121" t="s">
        <v>106</v>
      </c>
      <c r="I81" s="121"/>
      <c r="J81" s="122"/>
      <c r="K81" s="122">
        <f>J81</f>
        <v>0</v>
      </c>
      <c r="L81" s="111"/>
    </row>
    <row r="82" spans="2:12" ht="141.75" customHeight="1">
      <c r="B82" s="223" t="s">
        <v>33</v>
      </c>
      <c r="C82" s="223"/>
      <c r="D82" s="223"/>
      <c r="E82" s="223"/>
      <c r="F82" s="223"/>
      <c r="G82" s="223"/>
      <c r="H82" s="139"/>
      <c r="I82" s="139">
        <f>I7+I27+I34+I45+I52+I58+I66+I75</f>
        <v>2478960</v>
      </c>
      <c r="J82" s="139">
        <f>J7+J27+J34+J45+J52+J58+J66+J75</f>
        <v>67212.52</v>
      </c>
      <c r="K82" s="139">
        <f>I82+J82</f>
        <v>2546172.52</v>
      </c>
      <c r="L82" s="111"/>
    </row>
    <row r="83" spans="2:12" ht="76.5">
      <c r="B83" s="108"/>
      <c r="C83" s="109"/>
      <c r="D83" s="110"/>
      <c r="E83" s="110"/>
      <c r="F83" s="110"/>
      <c r="G83" s="110"/>
      <c r="H83" s="110"/>
      <c r="I83" s="110"/>
      <c r="J83" s="110"/>
      <c r="K83" s="110"/>
      <c r="L83" s="111"/>
    </row>
    <row r="84" spans="2:12" ht="26.25">
      <c r="B84" s="98"/>
      <c r="C84" s="99"/>
      <c r="D84" s="100"/>
      <c r="E84" s="100"/>
      <c r="F84" s="100"/>
      <c r="G84" s="100"/>
      <c r="H84" s="100"/>
      <c r="I84" s="100"/>
      <c r="J84" s="100"/>
      <c r="K84" s="100"/>
      <c r="L84" s="101"/>
    </row>
    <row r="85" spans="2:12" ht="26.25">
      <c r="B85" s="98"/>
      <c r="C85" s="99"/>
      <c r="D85" s="100"/>
      <c r="E85" s="100"/>
      <c r="F85" s="100"/>
      <c r="G85" s="100"/>
      <c r="H85" s="100"/>
      <c r="I85" s="100"/>
      <c r="J85" s="100"/>
      <c r="K85" s="100"/>
      <c r="L85" s="101"/>
    </row>
    <row r="86" spans="2:12" ht="26.25">
      <c r="B86" s="98"/>
      <c r="C86" s="99"/>
      <c r="D86" s="100"/>
      <c r="E86" s="100"/>
      <c r="F86" s="100"/>
      <c r="G86" s="100"/>
      <c r="H86" s="100"/>
      <c r="I86" s="100"/>
      <c r="J86" s="100"/>
      <c r="K86" s="100"/>
      <c r="L86" s="101"/>
    </row>
  </sheetData>
  <sheetProtection/>
  <mergeCells count="5">
    <mergeCell ref="J1:K1"/>
    <mergeCell ref="I2:K2"/>
    <mergeCell ref="B3:K3"/>
    <mergeCell ref="H4:K4"/>
    <mergeCell ref="B82:G82"/>
  </mergeCells>
  <printOptions/>
  <pageMargins left="0.984251968503937" right="0.35433070866141736" top="0.7874015748031497" bottom="0.7874015748031497" header="0.5118110236220472" footer="0.5118110236220472"/>
  <pageSetup horizontalDpi="600" verticalDpi="600" orientation="portrait" paperSize="9" scale="10" r:id="rId1"/>
  <rowBreaks count="1" manualBreakCount="1">
    <brk id="8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L86"/>
  <sheetViews>
    <sheetView view="pageBreakPreview" zoomScale="24" zoomScaleSheetLayoutView="24" zoomScalePageLayoutView="0" workbookViewId="0" topLeftCell="A1">
      <selection activeCell="I80" sqref="I80"/>
    </sheetView>
  </sheetViews>
  <sheetFormatPr defaultColWidth="9.00390625" defaultRowHeight="12.75"/>
  <cols>
    <col min="1" max="1" width="9.125" style="15" customWidth="1"/>
    <col min="2" max="2" width="29.625" style="12" customWidth="1"/>
    <col min="3" max="3" width="255.625" style="13" customWidth="1"/>
    <col min="4" max="4" width="37.125" style="14" customWidth="1"/>
    <col min="5" max="5" width="40.125" style="14" customWidth="1"/>
    <col min="6" max="6" width="38.625" style="14" customWidth="1"/>
    <col min="7" max="7" width="81.375" style="14" customWidth="1"/>
    <col min="8" max="8" width="40.00390625" style="14" customWidth="1"/>
    <col min="9" max="9" width="81.00390625" style="14" customWidth="1"/>
    <col min="10" max="10" width="90.125" style="14" customWidth="1"/>
    <col min="11" max="11" width="84.125" style="14" customWidth="1"/>
    <col min="12" max="16384" width="9.125" style="15" customWidth="1"/>
  </cols>
  <sheetData>
    <row r="1" spans="2:12" ht="171.75" customHeight="1">
      <c r="B1" s="108"/>
      <c r="C1" s="109"/>
      <c r="D1" s="110"/>
      <c r="E1" s="110"/>
      <c r="F1" s="110"/>
      <c r="G1" s="110"/>
      <c r="H1" s="148"/>
      <c r="I1" s="149"/>
      <c r="J1" s="219" t="s">
        <v>282</v>
      </c>
      <c r="K1" s="219"/>
      <c r="L1" s="149"/>
    </row>
    <row r="2" spans="2:12" ht="321" customHeight="1">
      <c r="B2" s="108"/>
      <c r="C2" s="109"/>
      <c r="D2" s="110"/>
      <c r="E2" s="110"/>
      <c r="F2" s="110"/>
      <c r="G2" s="110"/>
      <c r="H2" s="149"/>
      <c r="I2" s="220" t="s">
        <v>281</v>
      </c>
      <c r="J2" s="220"/>
      <c r="K2" s="220"/>
      <c r="L2" s="149"/>
    </row>
    <row r="3" spans="2:12" s="4" customFormat="1" ht="185.25" customHeight="1">
      <c r="B3" s="224" t="s">
        <v>236</v>
      </c>
      <c r="C3" s="224"/>
      <c r="D3" s="224"/>
      <c r="E3" s="224"/>
      <c r="F3" s="224"/>
      <c r="G3" s="224"/>
      <c r="H3" s="224"/>
      <c r="I3" s="224"/>
      <c r="J3" s="224"/>
      <c r="K3" s="224"/>
      <c r="L3" s="112"/>
    </row>
    <row r="4" spans="2:12" s="16" customFormat="1" ht="76.5">
      <c r="B4" s="113"/>
      <c r="C4" s="113"/>
      <c r="D4" s="113"/>
      <c r="E4" s="113"/>
      <c r="F4" s="113"/>
      <c r="G4" s="114"/>
      <c r="H4" s="222" t="s">
        <v>57</v>
      </c>
      <c r="I4" s="222"/>
      <c r="J4" s="222"/>
      <c r="K4" s="222"/>
      <c r="L4" s="115"/>
    </row>
    <row r="5" spans="2:12" s="18" customFormat="1" ht="288.75" customHeight="1">
      <c r="B5" s="102" t="s">
        <v>38</v>
      </c>
      <c r="C5" s="102" t="s">
        <v>39</v>
      </c>
      <c r="D5" s="103" t="s">
        <v>63</v>
      </c>
      <c r="E5" s="104" t="s">
        <v>64</v>
      </c>
      <c r="F5" s="104" t="s">
        <v>65</v>
      </c>
      <c r="G5" s="104" t="s">
        <v>66</v>
      </c>
      <c r="H5" s="104" t="s">
        <v>67</v>
      </c>
      <c r="I5" s="104" t="s">
        <v>276</v>
      </c>
      <c r="J5" s="105" t="s">
        <v>58</v>
      </c>
      <c r="K5" s="106" t="s">
        <v>265</v>
      </c>
      <c r="L5" s="116"/>
    </row>
    <row r="6" spans="2:12" s="16" customFormat="1" ht="75.75">
      <c r="B6" s="107">
        <v>1</v>
      </c>
      <c r="C6" s="107">
        <v>2</v>
      </c>
      <c r="D6" s="104" t="s">
        <v>40</v>
      </c>
      <c r="E6" s="104" t="s">
        <v>41</v>
      </c>
      <c r="F6" s="104" t="s">
        <v>42</v>
      </c>
      <c r="G6" s="104" t="s">
        <v>43</v>
      </c>
      <c r="H6" s="104" t="s">
        <v>44</v>
      </c>
      <c r="I6" s="104"/>
      <c r="J6" s="104" t="s">
        <v>187</v>
      </c>
      <c r="K6" s="107">
        <v>9</v>
      </c>
      <c r="L6" s="115"/>
    </row>
    <row r="7" spans="2:12" s="16" customFormat="1" ht="102.75" customHeight="1">
      <c r="B7" s="117">
        <v>1</v>
      </c>
      <c r="C7" s="118" t="s">
        <v>82</v>
      </c>
      <c r="D7" s="119" t="s">
        <v>68</v>
      </c>
      <c r="E7" s="119" t="s">
        <v>83</v>
      </c>
      <c r="F7" s="119"/>
      <c r="G7" s="119"/>
      <c r="H7" s="119"/>
      <c r="I7" s="142">
        <f>I8+I13+I23</f>
        <v>1360000</v>
      </c>
      <c r="J7" s="142">
        <f>J8+J13+J23</f>
        <v>0</v>
      </c>
      <c r="K7" s="142">
        <f aca="true" t="shared" si="0" ref="K7:K16">I7+J7</f>
        <v>1360000</v>
      </c>
      <c r="L7" s="115"/>
    </row>
    <row r="8" spans="2:12" s="16" customFormat="1" ht="216" customHeight="1">
      <c r="B8" s="117">
        <f>B7+1</f>
        <v>2</v>
      </c>
      <c r="C8" s="118" t="s">
        <v>186</v>
      </c>
      <c r="D8" s="119" t="s">
        <v>68</v>
      </c>
      <c r="E8" s="119" t="s">
        <v>83</v>
      </c>
      <c r="F8" s="119" t="s">
        <v>84</v>
      </c>
      <c r="G8" s="119"/>
      <c r="H8" s="119"/>
      <c r="I8" s="142">
        <f>I9</f>
        <v>371000</v>
      </c>
      <c r="J8" s="142">
        <f>J9</f>
        <v>0</v>
      </c>
      <c r="K8" s="142">
        <f t="shared" si="0"/>
        <v>371000</v>
      </c>
      <c r="L8" s="115"/>
    </row>
    <row r="9" spans="2:12" s="16" customFormat="1" ht="96" customHeight="1">
      <c r="B9" s="117">
        <f>B8+1</f>
        <v>3</v>
      </c>
      <c r="C9" s="120" t="s">
        <v>185</v>
      </c>
      <c r="D9" s="121" t="s">
        <v>68</v>
      </c>
      <c r="E9" s="121" t="s">
        <v>83</v>
      </c>
      <c r="F9" s="121" t="s">
        <v>84</v>
      </c>
      <c r="G9" s="121" t="s">
        <v>215</v>
      </c>
      <c r="H9" s="119"/>
      <c r="I9" s="143">
        <f>I10</f>
        <v>371000</v>
      </c>
      <c r="J9" s="143">
        <f>J10</f>
        <v>0</v>
      </c>
      <c r="K9" s="143">
        <f t="shared" si="0"/>
        <v>371000</v>
      </c>
      <c r="L9" s="115"/>
    </row>
    <row r="10" spans="2:12" s="16" customFormat="1" ht="169.5" customHeight="1">
      <c r="B10" s="117">
        <f aca="true" t="shared" si="1" ref="B10:B73">B9+1</f>
        <v>4</v>
      </c>
      <c r="C10" s="123" t="s">
        <v>0</v>
      </c>
      <c r="D10" s="121" t="s">
        <v>68</v>
      </c>
      <c r="E10" s="121" t="s">
        <v>83</v>
      </c>
      <c r="F10" s="121" t="s">
        <v>84</v>
      </c>
      <c r="G10" s="121" t="s">
        <v>268</v>
      </c>
      <c r="H10" s="121"/>
      <c r="I10" s="146">
        <f>I11+I12</f>
        <v>371000</v>
      </c>
      <c r="J10" s="143">
        <f>J11+J12</f>
        <v>0</v>
      </c>
      <c r="K10" s="143">
        <f t="shared" si="0"/>
        <v>371000</v>
      </c>
      <c r="L10" s="115"/>
    </row>
    <row r="11" spans="2:12" s="16" customFormat="1" ht="210.75" customHeight="1">
      <c r="B11" s="117">
        <f t="shared" si="1"/>
        <v>5</v>
      </c>
      <c r="C11" s="124" t="s">
        <v>242</v>
      </c>
      <c r="D11" s="121" t="s">
        <v>68</v>
      </c>
      <c r="E11" s="121" t="s">
        <v>83</v>
      </c>
      <c r="F11" s="121" t="s">
        <v>84</v>
      </c>
      <c r="G11" s="121" t="s">
        <v>268</v>
      </c>
      <c r="H11" s="121" t="s">
        <v>99</v>
      </c>
      <c r="I11" s="143" t="s">
        <v>280</v>
      </c>
      <c r="J11" s="143"/>
      <c r="K11" s="143">
        <f t="shared" si="0"/>
        <v>285000</v>
      </c>
      <c r="L11" s="115"/>
    </row>
    <row r="12" spans="2:12" s="16" customFormat="1" ht="320.25" customHeight="1">
      <c r="B12" s="117">
        <f t="shared" si="1"/>
        <v>6</v>
      </c>
      <c r="C12" s="124" t="s">
        <v>267</v>
      </c>
      <c r="D12" s="121" t="s">
        <v>68</v>
      </c>
      <c r="E12" s="121" t="s">
        <v>83</v>
      </c>
      <c r="F12" s="121" t="s">
        <v>84</v>
      </c>
      <c r="G12" s="121" t="s">
        <v>268</v>
      </c>
      <c r="H12" s="121" t="s">
        <v>241</v>
      </c>
      <c r="I12" s="143" t="s">
        <v>279</v>
      </c>
      <c r="J12" s="143"/>
      <c r="K12" s="143">
        <f t="shared" si="0"/>
        <v>86000</v>
      </c>
      <c r="L12" s="115"/>
    </row>
    <row r="13" spans="2:12" s="17" customFormat="1" ht="347.25" customHeight="1">
      <c r="B13" s="117">
        <f t="shared" si="1"/>
        <v>7</v>
      </c>
      <c r="C13" s="125" t="s">
        <v>36</v>
      </c>
      <c r="D13" s="119" t="s">
        <v>68</v>
      </c>
      <c r="E13" s="119" t="s">
        <v>83</v>
      </c>
      <c r="F13" s="119" t="s">
        <v>85</v>
      </c>
      <c r="G13" s="119"/>
      <c r="H13" s="119"/>
      <c r="I13" s="142">
        <f>I14</f>
        <v>985000</v>
      </c>
      <c r="J13" s="142">
        <f>J14</f>
        <v>0</v>
      </c>
      <c r="K13" s="142">
        <f t="shared" si="0"/>
        <v>985000</v>
      </c>
      <c r="L13" s="126"/>
    </row>
    <row r="14" spans="2:12" s="17" customFormat="1" ht="242.25" customHeight="1">
      <c r="B14" s="117">
        <f t="shared" si="1"/>
        <v>8</v>
      </c>
      <c r="C14" s="127" t="s">
        <v>234</v>
      </c>
      <c r="D14" s="121" t="s">
        <v>68</v>
      </c>
      <c r="E14" s="121" t="s">
        <v>83</v>
      </c>
      <c r="F14" s="121" t="s">
        <v>85</v>
      </c>
      <c r="G14" s="121" t="s">
        <v>211</v>
      </c>
      <c r="H14" s="121"/>
      <c r="I14" s="143">
        <f>I15</f>
        <v>985000</v>
      </c>
      <c r="J14" s="143">
        <f>J15</f>
        <v>0</v>
      </c>
      <c r="K14" s="143">
        <f t="shared" si="0"/>
        <v>985000</v>
      </c>
      <c r="L14" s="126"/>
    </row>
    <row r="15" spans="2:12" s="17" customFormat="1" ht="213.75" customHeight="1">
      <c r="B15" s="117">
        <f t="shared" si="1"/>
        <v>9</v>
      </c>
      <c r="C15" s="128" t="s">
        <v>224</v>
      </c>
      <c r="D15" s="121" t="s">
        <v>68</v>
      </c>
      <c r="E15" s="121" t="s">
        <v>83</v>
      </c>
      <c r="F15" s="121" t="s">
        <v>85</v>
      </c>
      <c r="G15" s="129" t="s">
        <v>220</v>
      </c>
      <c r="H15" s="121" t="s">
        <v>70</v>
      </c>
      <c r="I15" s="143">
        <f>I16+I17+I18+I19+I20+I21+I22</f>
        <v>985000</v>
      </c>
      <c r="J15" s="143">
        <f>J16+J17+J18+J19+J20+J21+J22</f>
        <v>0</v>
      </c>
      <c r="K15" s="143">
        <f t="shared" si="0"/>
        <v>985000</v>
      </c>
      <c r="L15" s="126"/>
    </row>
    <row r="16" spans="2:12" s="17" customFormat="1" ht="166.5" customHeight="1">
      <c r="B16" s="117">
        <f t="shared" si="1"/>
        <v>10</v>
      </c>
      <c r="C16" s="124" t="s">
        <v>242</v>
      </c>
      <c r="D16" s="121" t="s">
        <v>68</v>
      </c>
      <c r="E16" s="121" t="s">
        <v>83</v>
      </c>
      <c r="F16" s="121" t="s">
        <v>85</v>
      </c>
      <c r="G16" s="129" t="s">
        <v>221</v>
      </c>
      <c r="H16" s="121" t="s">
        <v>99</v>
      </c>
      <c r="I16" s="143">
        <v>543000</v>
      </c>
      <c r="J16" s="143"/>
      <c r="K16" s="143">
        <f t="shared" si="0"/>
        <v>543000</v>
      </c>
      <c r="L16" s="126"/>
    </row>
    <row r="17" spans="2:12" s="17" customFormat="1" ht="153.75" customHeight="1">
      <c r="B17" s="117">
        <f t="shared" si="1"/>
        <v>11</v>
      </c>
      <c r="C17" s="124" t="s">
        <v>100</v>
      </c>
      <c r="D17" s="121" t="s">
        <v>68</v>
      </c>
      <c r="E17" s="121" t="s">
        <v>83</v>
      </c>
      <c r="F17" s="121" t="s">
        <v>85</v>
      </c>
      <c r="G17" s="129" t="s">
        <v>222</v>
      </c>
      <c r="H17" s="121" t="s">
        <v>101</v>
      </c>
      <c r="I17" s="143">
        <v>1000</v>
      </c>
      <c r="J17" s="143"/>
      <c r="K17" s="143">
        <f aca="true" t="shared" si="2" ref="K17:K22">I17+J17</f>
        <v>1000</v>
      </c>
      <c r="L17" s="126"/>
    </row>
    <row r="18" spans="2:12" s="17" customFormat="1" ht="360" customHeight="1">
      <c r="B18" s="117">
        <f t="shared" si="1"/>
        <v>12</v>
      </c>
      <c r="C18" s="124" t="s">
        <v>267</v>
      </c>
      <c r="D18" s="121" t="s">
        <v>68</v>
      </c>
      <c r="E18" s="121" t="s">
        <v>83</v>
      </c>
      <c r="F18" s="121" t="s">
        <v>85</v>
      </c>
      <c r="G18" s="129" t="s">
        <v>221</v>
      </c>
      <c r="H18" s="121" t="s">
        <v>241</v>
      </c>
      <c r="I18" s="143">
        <v>103000</v>
      </c>
      <c r="J18" s="143"/>
      <c r="K18" s="143">
        <f t="shared" si="2"/>
        <v>103000</v>
      </c>
      <c r="L18" s="126"/>
    </row>
    <row r="19" spans="2:12" s="17" customFormat="1" ht="171" customHeight="1">
      <c r="B19" s="117">
        <f t="shared" si="1"/>
        <v>13</v>
      </c>
      <c r="C19" s="124" t="s">
        <v>102</v>
      </c>
      <c r="D19" s="121" t="s">
        <v>68</v>
      </c>
      <c r="E19" s="121" t="s">
        <v>83</v>
      </c>
      <c r="F19" s="121" t="s">
        <v>85</v>
      </c>
      <c r="G19" s="129" t="s">
        <v>222</v>
      </c>
      <c r="H19" s="121" t="s">
        <v>103</v>
      </c>
      <c r="I19" s="143">
        <v>61000</v>
      </c>
      <c r="J19" s="143"/>
      <c r="K19" s="143">
        <f t="shared" si="2"/>
        <v>61000</v>
      </c>
      <c r="L19" s="126"/>
    </row>
    <row r="20" spans="2:12" s="17" customFormat="1" ht="228.75" customHeight="1">
      <c r="B20" s="117">
        <f t="shared" si="1"/>
        <v>14</v>
      </c>
      <c r="C20" s="124" t="s">
        <v>1</v>
      </c>
      <c r="D20" s="121" t="s">
        <v>68</v>
      </c>
      <c r="E20" s="121" t="s">
        <v>83</v>
      </c>
      <c r="F20" s="121" t="s">
        <v>85</v>
      </c>
      <c r="G20" s="129" t="s">
        <v>222</v>
      </c>
      <c r="H20" s="121" t="s">
        <v>106</v>
      </c>
      <c r="I20" s="143">
        <v>252000</v>
      </c>
      <c r="J20" s="143"/>
      <c r="K20" s="143">
        <f t="shared" si="2"/>
        <v>252000</v>
      </c>
      <c r="L20" s="126"/>
    </row>
    <row r="21" spans="2:12" s="17" customFormat="1" ht="189.75" customHeight="1">
      <c r="B21" s="117">
        <f t="shared" si="1"/>
        <v>15</v>
      </c>
      <c r="C21" s="124" t="s">
        <v>104</v>
      </c>
      <c r="D21" s="121" t="s">
        <v>68</v>
      </c>
      <c r="E21" s="121" t="s">
        <v>83</v>
      </c>
      <c r="F21" s="121" t="s">
        <v>85</v>
      </c>
      <c r="G21" s="129" t="s">
        <v>222</v>
      </c>
      <c r="H21" s="121">
        <v>851</v>
      </c>
      <c r="I21" s="143">
        <v>20000</v>
      </c>
      <c r="J21" s="143"/>
      <c r="K21" s="143">
        <f t="shared" si="2"/>
        <v>20000</v>
      </c>
      <c r="L21" s="126"/>
    </row>
    <row r="22" spans="2:12" s="17" customFormat="1" ht="96" customHeight="1">
      <c r="B22" s="117">
        <f t="shared" si="1"/>
        <v>16</v>
      </c>
      <c r="C22" s="124" t="s">
        <v>105</v>
      </c>
      <c r="D22" s="121" t="s">
        <v>68</v>
      </c>
      <c r="E22" s="121" t="s">
        <v>83</v>
      </c>
      <c r="F22" s="121" t="s">
        <v>85</v>
      </c>
      <c r="G22" s="129" t="s">
        <v>222</v>
      </c>
      <c r="H22" s="121">
        <v>852</v>
      </c>
      <c r="I22" s="143">
        <v>5000</v>
      </c>
      <c r="J22" s="143"/>
      <c r="K22" s="143">
        <f t="shared" si="2"/>
        <v>5000</v>
      </c>
      <c r="L22" s="126"/>
    </row>
    <row r="23" spans="2:12" s="17" customFormat="1" ht="103.5" customHeight="1">
      <c r="B23" s="117">
        <f t="shared" si="1"/>
        <v>17</v>
      </c>
      <c r="C23" s="125" t="s">
        <v>2</v>
      </c>
      <c r="D23" s="119" t="s">
        <v>68</v>
      </c>
      <c r="E23" s="119" t="s">
        <v>83</v>
      </c>
      <c r="F23" s="119" t="s">
        <v>97</v>
      </c>
      <c r="G23" s="119"/>
      <c r="H23" s="119"/>
      <c r="I23" s="142">
        <f aca="true" t="shared" si="3" ref="I23:J25">I24</f>
        <v>4000</v>
      </c>
      <c r="J23" s="142">
        <f t="shared" si="3"/>
        <v>0</v>
      </c>
      <c r="K23" s="142">
        <f>I23+J23</f>
        <v>4000</v>
      </c>
      <c r="L23" s="126"/>
    </row>
    <row r="24" spans="2:12" s="17" customFormat="1" ht="105" customHeight="1">
      <c r="B24" s="117">
        <f t="shared" si="1"/>
        <v>18</v>
      </c>
      <c r="C24" s="120" t="s">
        <v>185</v>
      </c>
      <c r="D24" s="121" t="s">
        <v>68</v>
      </c>
      <c r="E24" s="121" t="s">
        <v>83</v>
      </c>
      <c r="F24" s="121" t="s">
        <v>97</v>
      </c>
      <c r="G24" s="121" t="s">
        <v>215</v>
      </c>
      <c r="H24" s="121"/>
      <c r="I24" s="143">
        <f t="shared" si="3"/>
        <v>4000</v>
      </c>
      <c r="J24" s="143">
        <f t="shared" si="3"/>
        <v>0</v>
      </c>
      <c r="K24" s="143">
        <f>I24+J24</f>
        <v>4000</v>
      </c>
      <c r="L24" s="126"/>
    </row>
    <row r="25" spans="2:12" s="17" customFormat="1" ht="134.25" customHeight="1">
      <c r="B25" s="117">
        <f t="shared" si="1"/>
        <v>19</v>
      </c>
      <c r="C25" s="130" t="s">
        <v>3</v>
      </c>
      <c r="D25" s="121" t="s">
        <v>68</v>
      </c>
      <c r="E25" s="121" t="s">
        <v>83</v>
      </c>
      <c r="F25" s="121" t="s">
        <v>97</v>
      </c>
      <c r="G25" s="121" t="s">
        <v>223</v>
      </c>
      <c r="H25" s="121"/>
      <c r="I25" s="143">
        <f t="shared" si="3"/>
        <v>4000</v>
      </c>
      <c r="J25" s="143">
        <f t="shared" si="3"/>
        <v>0</v>
      </c>
      <c r="K25" s="143">
        <f>I25+J25</f>
        <v>4000</v>
      </c>
      <c r="L25" s="126"/>
    </row>
    <row r="26" spans="2:12" s="17" customFormat="1" ht="116.25" customHeight="1">
      <c r="B26" s="117">
        <f t="shared" si="1"/>
        <v>20</v>
      </c>
      <c r="C26" s="124" t="s">
        <v>4</v>
      </c>
      <c r="D26" s="121" t="s">
        <v>68</v>
      </c>
      <c r="E26" s="121" t="s">
        <v>83</v>
      </c>
      <c r="F26" s="121" t="s">
        <v>97</v>
      </c>
      <c r="G26" s="121" t="s">
        <v>223</v>
      </c>
      <c r="H26" s="121" t="s">
        <v>5</v>
      </c>
      <c r="I26" s="143">
        <v>4000</v>
      </c>
      <c r="J26" s="143"/>
      <c r="K26" s="143">
        <f>I26+J26</f>
        <v>4000</v>
      </c>
      <c r="L26" s="126"/>
    </row>
    <row r="27" spans="2:12" s="17" customFormat="1" ht="100.5" customHeight="1">
      <c r="B27" s="117">
        <f t="shared" si="1"/>
        <v>21</v>
      </c>
      <c r="C27" s="125" t="s">
        <v>245</v>
      </c>
      <c r="D27" s="119" t="s">
        <v>68</v>
      </c>
      <c r="E27" s="119" t="s">
        <v>84</v>
      </c>
      <c r="F27" s="119"/>
      <c r="G27" s="119"/>
      <c r="H27" s="119"/>
      <c r="I27" s="142">
        <f aca="true" t="shared" si="4" ref="I27:J29">I28</f>
        <v>48200</v>
      </c>
      <c r="J27" s="142">
        <f t="shared" si="4"/>
        <v>0</v>
      </c>
      <c r="K27" s="142">
        <f>I27+J27</f>
        <v>48200</v>
      </c>
      <c r="L27" s="126"/>
    </row>
    <row r="28" spans="2:12" s="17" customFormat="1" ht="94.5" customHeight="1">
      <c r="B28" s="117">
        <f t="shared" si="1"/>
        <v>22</v>
      </c>
      <c r="C28" s="131" t="s">
        <v>246</v>
      </c>
      <c r="D28" s="121" t="s">
        <v>68</v>
      </c>
      <c r="E28" s="121" t="s">
        <v>84</v>
      </c>
      <c r="F28" s="121" t="s">
        <v>86</v>
      </c>
      <c r="G28" s="121"/>
      <c r="H28" s="121"/>
      <c r="I28" s="143">
        <f t="shared" si="4"/>
        <v>48200</v>
      </c>
      <c r="J28" s="143">
        <f t="shared" si="4"/>
        <v>0</v>
      </c>
      <c r="K28" s="143">
        <f aca="true" t="shared" si="5" ref="K28:K33">I28+J28</f>
        <v>48200</v>
      </c>
      <c r="L28" s="126"/>
    </row>
    <row r="29" spans="2:12" s="17" customFormat="1" ht="241.5" customHeight="1">
      <c r="B29" s="117">
        <f t="shared" si="1"/>
        <v>23</v>
      </c>
      <c r="C29" s="127" t="s">
        <v>237</v>
      </c>
      <c r="D29" s="121" t="s">
        <v>68</v>
      </c>
      <c r="E29" s="121" t="s">
        <v>84</v>
      </c>
      <c r="F29" s="121" t="s">
        <v>86</v>
      </c>
      <c r="G29" s="121" t="s">
        <v>217</v>
      </c>
      <c r="H29" s="121"/>
      <c r="I29" s="143">
        <f t="shared" si="4"/>
        <v>48200</v>
      </c>
      <c r="J29" s="143">
        <f t="shared" si="4"/>
        <v>0</v>
      </c>
      <c r="K29" s="143">
        <f t="shared" si="5"/>
        <v>48200</v>
      </c>
      <c r="L29" s="126"/>
    </row>
    <row r="30" spans="2:12" s="17" customFormat="1" ht="284.25" customHeight="1">
      <c r="B30" s="117">
        <f t="shared" si="1"/>
        <v>24</v>
      </c>
      <c r="C30" s="124" t="s">
        <v>266</v>
      </c>
      <c r="D30" s="121" t="s">
        <v>68</v>
      </c>
      <c r="E30" s="121" t="s">
        <v>84</v>
      </c>
      <c r="F30" s="121" t="s">
        <v>86</v>
      </c>
      <c r="G30" s="121" t="s">
        <v>244</v>
      </c>
      <c r="H30" s="121" t="s">
        <v>70</v>
      </c>
      <c r="I30" s="143">
        <f>I31+I32+I33</f>
        <v>48200</v>
      </c>
      <c r="J30" s="143">
        <f>J31+J32+J33</f>
        <v>0</v>
      </c>
      <c r="K30" s="143">
        <f t="shared" si="5"/>
        <v>48200</v>
      </c>
      <c r="L30" s="126"/>
    </row>
    <row r="31" spans="2:12" s="17" customFormat="1" ht="159.75" customHeight="1">
      <c r="B31" s="117">
        <f t="shared" si="1"/>
        <v>25</v>
      </c>
      <c r="C31" s="124" t="s">
        <v>242</v>
      </c>
      <c r="D31" s="121" t="s">
        <v>68</v>
      </c>
      <c r="E31" s="121" t="s">
        <v>84</v>
      </c>
      <c r="F31" s="121" t="s">
        <v>86</v>
      </c>
      <c r="G31" s="121" t="s">
        <v>244</v>
      </c>
      <c r="H31" s="121" t="s">
        <v>99</v>
      </c>
      <c r="I31" s="143">
        <v>36000</v>
      </c>
      <c r="J31" s="143"/>
      <c r="K31" s="143">
        <f t="shared" si="5"/>
        <v>36000</v>
      </c>
      <c r="L31" s="126"/>
    </row>
    <row r="32" spans="2:12" s="17" customFormat="1" ht="362.25" customHeight="1">
      <c r="B32" s="117">
        <f t="shared" si="1"/>
        <v>26</v>
      </c>
      <c r="C32" s="124" t="s">
        <v>267</v>
      </c>
      <c r="D32" s="121" t="s">
        <v>68</v>
      </c>
      <c r="E32" s="121" t="s">
        <v>84</v>
      </c>
      <c r="F32" s="121" t="s">
        <v>86</v>
      </c>
      <c r="G32" s="121" t="s">
        <v>244</v>
      </c>
      <c r="H32" s="121" t="s">
        <v>241</v>
      </c>
      <c r="I32" s="143">
        <v>10900</v>
      </c>
      <c r="J32" s="143"/>
      <c r="K32" s="143">
        <f t="shared" si="5"/>
        <v>10900</v>
      </c>
      <c r="L32" s="126"/>
    </row>
    <row r="33" spans="2:12" s="17" customFormat="1" ht="238.5" customHeight="1">
      <c r="B33" s="117">
        <f t="shared" si="1"/>
        <v>27</v>
      </c>
      <c r="C33" s="124" t="s">
        <v>1</v>
      </c>
      <c r="D33" s="121" t="s">
        <v>68</v>
      </c>
      <c r="E33" s="121" t="s">
        <v>84</v>
      </c>
      <c r="F33" s="121" t="s">
        <v>86</v>
      </c>
      <c r="G33" s="121" t="s">
        <v>244</v>
      </c>
      <c r="H33" s="121" t="s">
        <v>106</v>
      </c>
      <c r="I33" s="143">
        <v>1300</v>
      </c>
      <c r="J33" s="143"/>
      <c r="K33" s="143">
        <f t="shared" si="5"/>
        <v>1300</v>
      </c>
      <c r="L33" s="126"/>
    </row>
    <row r="34" spans="2:12" s="16" customFormat="1" ht="177" customHeight="1">
      <c r="B34" s="117">
        <f t="shared" si="1"/>
        <v>28</v>
      </c>
      <c r="C34" s="125" t="s">
        <v>87</v>
      </c>
      <c r="D34" s="119" t="s">
        <v>68</v>
      </c>
      <c r="E34" s="119" t="s">
        <v>86</v>
      </c>
      <c r="F34" s="119"/>
      <c r="G34" s="119"/>
      <c r="H34" s="119"/>
      <c r="I34" s="142">
        <f>I35+I40</f>
        <v>2000</v>
      </c>
      <c r="J34" s="142">
        <f>J35+J40</f>
        <v>0</v>
      </c>
      <c r="K34" s="142">
        <f aca="true" t="shared" si="6" ref="K34:K45">I34+J34</f>
        <v>2000</v>
      </c>
      <c r="L34" s="115"/>
    </row>
    <row r="35" spans="2:12" s="16" customFormat="1" ht="222" customHeight="1">
      <c r="B35" s="117">
        <f t="shared" si="1"/>
        <v>29</v>
      </c>
      <c r="C35" s="123" t="s">
        <v>205</v>
      </c>
      <c r="D35" s="121" t="s">
        <v>68</v>
      </c>
      <c r="E35" s="121" t="s">
        <v>86</v>
      </c>
      <c r="F35" s="121" t="s">
        <v>112</v>
      </c>
      <c r="G35" s="121"/>
      <c r="H35" s="121"/>
      <c r="I35" s="143">
        <f aca="true" t="shared" si="7" ref="I35:J38">I36</f>
        <v>1000</v>
      </c>
      <c r="J35" s="143">
        <f t="shared" si="7"/>
        <v>0</v>
      </c>
      <c r="K35" s="143">
        <f t="shared" si="6"/>
        <v>1000</v>
      </c>
      <c r="L35" s="115"/>
    </row>
    <row r="36" spans="2:12" s="16" customFormat="1" ht="227.25" customHeight="1">
      <c r="B36" s="117">
        <f t="shared" si="1"/>
        <v>30</v>
      </c>
      <c r="C36" s="127" t="s">
        <v>237</v>
      </c>
      <c r="D36" s="121" t="s">
        <v>68</v>
      </c>
      <c r="E36" s="121" t="s">
        <v>86</v>
      </c>
      <c r="F36" s="121" t="s">
        <v>112</v>
      </c>
      <c r="G36" s="121" t="s">
        <v>211</v>
      </c>
      <c r="H36" s="119"/>
      <c r="I36" s="143">
        <f t="shared" si="7"/>
        <v>1000</v>
      </c>
      <c r="J36" s="143">
        <f t="shared" si="7"/>
        <v>0</v>
      </c>
      <c r="K36" s="143">
        <f t="shared" si="6"/>
        <v>1000</v>
      </c>
      <c r="L36" s="115"/>
    </row>
    <row r="37" spans="2:12" s="16" customFormat="1" ht="258" customHeight="1">
      <c r="B37" s="117">
        <f t="shared" si="1"/>
        <v>31</v>
      </c>
      <c r="C37" s="127" t="s">
        <v>233</v>
      </c>
      <c r="D37" s="121" t="s">
        <v>68</v>
      </c>
      <c r="E37" s="121" t="s">
        <v>86</v>
      </c>
      <c r="F37" s="121" t="s">
        <v>112</v>
      </c>
      <c r="G37" s="121" t="s">
        <v>207</v>
      </c>
      <c r="H37" s="119"/>
      <c r="I37" s="143">
        <f t="shared" si="7"/>
        <v>1000</v>
      </c>
      <c r="J37" s="143"/>
      <c r="K37" s="143">
        <f t="shared" si="6"/>
        <v>1000</v>
      </c>
      <c r="L37" s="115"/>
    </row>
    <row r="38" spans="2:12" s="16" customFormat="1" ht="409.5" customHeight="1">
      <c r="B38" s="117">
        <f t="shared" si="1"/>
        <v>32</v>
      </c>
      <c r="C38" s="147" t="s">
        <v>231</v>
      </c>
      <c r="D38" s="121" t="s">
        <v>68</v>
      </c>
      <c r="E38" s="121" t="s">
        <v>86</v>
      </c>
      <c r="F38" s="121" t="s">
        <v>112</v>
      </c>
      <c r="G38" s="121" t="s">
        <v>208</v>
      </c>
      <c r="H38" s="121" t="s">
        <v>70</v>
      </c>
      <c r="I38" s="143">
        <f t="shared" si="7"/>
        <v>1000</v>
      </c>
      <c r="J38" s="143">
        <f t="shared" si="7"/>
        <v>-1000</v>
      </c>
      <c r="K38" s="143">
        <f t="shared" si="6"/>
        <v>0</v>
      </c>
      <c r="L38" s="115"/>
    </row>
    <row r="39" spans="2:12" s="16" customFormat="1" ht="261.75" customHeight="1">
      <c r="B39" s="117">
        <f t="shared" si="1"/>
        <v>33</v>
      </c>
      <c r="C39" s="133" t="s">
        <v>1</v>
      </c>
      <c r="D39" s="121" t="s">
        <v>68</v>
      </c>
      <c r="E39" s="121" t="s">
        <v>86</v>
      </c>
      <c r="F39" s="121" t="s">
        <v>112</v>
      </c>
      <c r="G39" s="121" t="s">
        <v>243</v>
      </c>
      <c r="H39" s="134" t="s">
        <v>106</v>
      </c>
      <c r="I39" s="144">
        <v>1000</v>
      </c>
      <c r="J39" s="144">
        <v>-1000</v>
      </c>
      <c r="K39" s="143">
        <f t="shared" si="6"/>
        <v>0</v>
      </c>
      <c r="L39" s="115"/>
    </row>
    <row r="40" spans="2:12" ht="197.25" customHeight="1">
      <c r="B40" s="117">
        <f t="shared" si="1"/>
        <v>34</v>
      </c>
      <c r="C40" s="120" t="s">
        <v>111</v>
      </c>
      <c r="D40" s="121" t="s">
        <v>68</v>
      </c>
      <c r="E40" s="121" t="s">
        <v>86</v>
      </c>
      <c r="F40" s="121" t="s">
        <v>110</v>
      </c>
      <c r="G40" s="121"/>
      <c r="H40" s="121"/>
      <c r="I40" s="143">
        <f aca="true" t="shared" si="8" ref="I40:J43">I41</f>
        <v>1000</v>
      </c>
      <c r="J40" s="143">
        <f t="shared" si="8"/>
        <v>0</v>
      </c>
      <c r="K40" s="143">
        <f t="shared" si="6"/>
        <v>1000</v>
      </c>
      <c r="L40" s="111"/>
    </row>
    <row r="41" spans="2:12" ht="223.5" customHeight="1">
      <c r="B41" s="117">
        <f t="shared" si="1"/>
        <v>35</v>
      </c>
      <c r="C41" s="127" t="s">
        <v>234</v>
      </c>
      <c r="D41" s="121" t="s">
        <v>68</v>
      </c>
      <c r="E41" s="121" t="s">
        <v>86</v>
      </c>
      <c r="F41" s="121" t="s">
        <v>110</v>
      </c>
      <c r="G41" s="121" t="s">
        <v>211</v>
      </c>
      <c r="H41" s="121"/>
      <c r="I41" s="143">
        <f t="shared" si="8"/>
        <v>1000</v>
      </c>
      <c r="J41" s="143">
        <f t="shared" si="8"/>
        <v>0</v>
      </c>
      <c r="K41" s="143">
        <f t="shared" si="6"/>
        <v>1000</v>
      </c>
      <c r="L41" s="111"/>
    </row>
    <row r="42" spans="2:12" ht="264" customHeight="1">
      <c r="B42" s="117">
        <f t="shared" si="1"/>
        <v>36</v>
      </c>
      <c r="C42" s="127" t="s">
        <v>233</v>
      </c>
      <c r="D42" s="121" t="s">
        <v>68</v>
      </c>
      <c r="E42" s="121" t="s">
        <v>86</v>
      </c>
      <c r="F42" s="121" t="s">
        <v>110</v>
      </c>
      <c r="G42" s="121" t="s">
        <v>207</v>
      </c>
      <c r="H42" s="121" t="s">
        <v>70</v>
      </c>
      <c r="I42" s="143">
        <f t="shared" si="8"/>
        <v>1000</v>
      </c>
      <c r="J42" s="143">
        <f t="shared" si="8"/>
        <v>0</v>
      </c>
      <c r="K42" s="143">
        <f t="shared" si="6"/>
        <v>1000</v>
      </c>
      <c r="L42" s="111"/>
    </row>
    <row r="43" spans="2:12" ht="409.5" customHeight="1">
      <c r="B43" s="117">
        <f t="shared" si="1"/>
        <v>37</v>
      </c>
      <c r="C43" s="132" t="s">
        <v>235</v>
      </c>
      <c r="D43" s="121" t="s">
        <v>68</v>
      </c>
      <c r="E43" s="121" t="s">
        <v>86</v>
      </c>
      <c r="F43" s="121" t="s">
        <v>110</v>
      </c>
      <c r="G43" s="121" t="s">
        <v>209</v>
      </c>
      <c r="H43" s="121" t="s">
        <v>70</v>
      </c>
      <c r="I43" s="143">
        <f t="shared" si="8"/>
        <v>1000</v>
      </c>
      <c r="J43" s="143">
        <f t="shared" si="8"/>
        <v>0</v>
      </c>
      <c r="K43" s="143">
        <f t="shared" si="6"/>
        <v>1000</v>
      </c>
      <c r="L43" s="111"/>
    </row>
    <row r="44" spans="2:12" ht="263.25" customHeight="1">
      <c r="B44" s="117">
        <f t="shared" si="1"/>
        <v>38</v>
      </c>
      <c r="C44" s="133" t="s">
        <v>1</v>
      </c>
      <c r="D44" s="121" t="s">
        <v>68</v>
      </c>
      <c r="E44" s="121" t="s">
        <v>86</v>
      </c>
      <c r="F44" s="121" t="s">
        <v>110</v>
      </c>
      <c r="G44" s="121" t="s">
        <v>209</v>
      </c>
      <c r="H44" s="134" t="s">
        <v>106</v>
      </c>
      <c r="I44" s="144">
        <v>1000</v>
      </c>
      <c r="J44" s="143"/>
      <c r="K44" s="143">
        <f t="shared" si="6"/>
        <v>1000</v>
      </c>
      <c r="L44" s="111"/>
    </row>
    <row r="45" spans="2:12" ht="132" customHeight="1">
      <c r="B45" s="117">
        <f t="shared" si="1"/>
        <v>39</v>
      </c>
      <c r="C45" s="135" t="s">
        <v>88</v>
      </c>
      <c r="D45" s="119" t="s">
        <v>68</v>
      </c>
      <c r="E45" s="119" t="s">
        <v>85</v>
      </c>
      <c r="F45" s="121"/>
      <c r="G45" s="121"/>
      <c r="H45" s="121"/>
      <c r="I45" s="142">
        <f aca="true" t="shared" si="9" ref="I45:J48">I46</f>
        <v>125000</v>
      </c>
      <c r="J45" s="142">
        <f t="shared" si="9"/>
        <v>15616</v>
      </c>
      <c r="K45" s="142">
        <f t="shared" si="6"/>
        <v>140616</v>
      </c>
      <c r="L45" s="111"/>
    </row>
    <row r="46" spans="2:12" ht="170.25" customHeight="1">
      <c r="B46" s="117">
        <f t="shared" si="1"/>
        <v>40</v>
      </c>
      <c r="C46" s="124" t="s">
        <v>206</v>
      </c>
      <c r="D46" s="121" t="s">
        <v>68</v>
      </c>
      <c r="E46" s="121" t="s">
        <v>85</v>
      </c>
      <c r="F46" s="121" t="s">
        <v>89</v>
      </c>
      <c r="G46" s="121"/>
      <c r="H46" s="121"/>
      <c r="I46" s="143">
        <f t="shared" si="9"/>
        <v>125000</v>
      </c>
      <c r="J46" s="143">
        <f t="shared" si="9"/>
        <v>15616</v>
      </c>
      <c r="K46" s="143">
        <f aca="true" t="shared" si="10" ref="K46:K51">I46+J46</f>
        <v>140616</v>
      </c>
      <c r="L46" s="111"/>
    </row>
    <row r="47" spans="2:12" ht="222.75" customHeight="1">
      <c r="B47" s="117">
        <f t="shared" si="1"/>
        <v>41</v>
      </c>
      <c r="C47" s="127" t="s">
        <v>234</v>
      </c>
      <c r="D47" s="121" t="s">
        <v>68</v>
      </c>
      <c r="E47" s="121" t="s">
        <v>85</v>
      </c>
      <c r="F47" s="121" t="s">
        <v>89</v>
      </c>
      <c r="G47" s="121" t="s">
        <v>211</v>
      </c>
      <c r="H47" s="121"/>
      <c r="I47" s="143">
        <f t="shared" si="9"/>
        <v>125000</v>
      </c>
      <c r="J47" s="143">
        <f t="shared" si="9"/>
        <v>15616</v>
      </c>
      <c r="K47" s="143">
        <f t="shared" si="10"/>
        <v>140616</v>
      </c>
      <c r="L47" s="111"/>
    </row>
    <row r="48" spans="2:12" ht="322.5" customHeight="1">
      <c r="B48" s="117">
        <f t="shared" si="1"/>
        <v>42</v>
      </c>
      <c r="C48" s="136" t="s">
        <v>226</v>
      </c>
      <c r="D48" s="121" t="s">
        <v>68</v>
      </c>
      <c r="E48" s="121" t="s">
        <v>85</v>
      </c>
      <c r="F48" s="121" t="s">
        <v>89</v>
      </c>
      <c r="G48" s="134" t="s">
        <v>216</v>
      </c>
      <c r="H48" s="121" t="s">
        <v>70</v>
      </c>
      <c r="I48" s="143">
        <f t="shared" si="9"/>
        <v>125000</v>
      </c>
      <c r="J48" s="143">
        <f t="shared" si="9"/>
        <v>15616</v>
      </c>
      <c r="K48" s="143">
        <f t="shared" si="10"/>
        <v>140616</v>
      </c>
      <c r="L48" s="111"/>
    </row>
    <row r="49" spans="2:12" ht="409.5" customHeight="1">
      <c r="B49" s="117">
        <f t="shared" si="1"/>
        <v>43</v>
      </c>
      <c r="C49" s="136" t="s">
        <v>225</v>
      </c>
      <c r="D49" s="121" t="s">
        <v>68</v>
      </c>
      <c r="E49" s="121" t="s">
        <v>85</v>
      </c>
      <c r="F49" s="121" t="s">
        <v>89</v>
      </c>
      <c r="G49" s="134" t="s">
        <v>217</v>
      </c>
      <c r="H49" s="121" t="s">
        <v>70</v>
      </c>
      <c r="I49" s="143">
        <f>I50+I51</f>
        <v>125000</v>
      </c>
      <c r="J49" s="143">
        <f>J50+J51</f>
        <v>15616</v>
      </c>
      <c r="K49" s="143">
        <f t="shared" si="10"/>
        <v>140616</v>
      </c>
      <c r="L49" s="111"/>
    </row>
    <row r="50" spans="2:12" ht="208.5" customHeight="1">
      <c r="B50" s="117">
        <f t="shared" si="1"/>
        <v>44</v>
      </c>
      <c r="C50" s="124" t="s">
        <v>242</v>
      </c>
      <c r="D50" s="121" t="s">
        <v>68</v>
      </c>
      <c r="E50" s="121" t="s">
        <v>85</v>
      </c>
      <c r="F50" s="121" t="s">
        <v>89</v>
      </c>
      <c r="G50" s="134" t="s">
        <v>217</v>
      </c>
      <c r="H50" s="121" t="s">
        <v>99</v>
      </c>
      <c r="I50" s="143">
        <v>96000</v>
      </c>
      <c r="J50" s="143">
        <v>12000</v>
      </c>
      <c r="K50" s="143">
        <f t="shared" si="10"/>
        <v>108000</v>
      </c>
      <c r="L50" s="111"/>
    </row>
    <row r="51" spans="2:12" ht="360.75" customHeight="1">
      <c r="B51" s="117">
        <f t="shared" si="1"/>
        <v>45</v>
      </c>
      <c r="C51" s="124" t="s">
        <v>267</v>
      </c>
      <c r="D51" s="121" t="s">
        <v>68</v>
      </c>
      <c r="E51" s="121" t="s">
        <v>85</v>
      </c>
      <c r="F51" s="121" t="s">
        <v>89</v>
      </c>
      <c r="G51" s="134" t="s">
        <v>217</v>
      </c>
      <c r="H51" s="121" t="s">
        <v>241</v>
      </c>
      <c r="I51" s="143">
        <v>29000</v>
      </c>
      <c r="J51" s="143">
        <v>3616</v>
      </c>
      <c r="K51" s="143">
        <f t="shared" si="10"/>
        <v>32616</v>
      </c>
      <c r="L51" s="111"/>
    </row>
    <row r="52" spans="2:12" s="16" customFormat="1" ht="138.75" customHeight="1">
      <c r="B52" s="117">
        <f t="shared" si="1"/>
        <v>46</v>
      </c>
      <c r="C52" s="118" t="s">
        <v>90</v>
      </c>
      <c r="D52" s="119" t="s">
        <v>68</v>
      </c>
      <c r="E52" s="119" t="s">
        <v>91</v>
      </c>
      <c r="F52" s="119"/>
      <c r="G52" s="119"/>
      <c r="H52" s="119"/>
      <c r="I52" s="142">
        <f aca="true" t="shared" si="11" ref="I52:J56">I53</f>
        <v>12000</v>
      </c>
      <c r="J52" s="142">
        <f t="shared" si="11"/>
        <v>0</v>
      </c>
      <c r="K52" s="142">
        <f aca="true" t="shared" si="12" ref="K52:K58">I52+J52</f>
        <v>12000</v>
      </c>
      <c r="L52" s="115"/>
    </row>
    <row r="53" spans="2:12" ht="136.5" customHeight="1">
      <c r="B53" s="117">
        <f t="shared" si="1"/>
        <v>47</v>
      </c>
      <c r="C53" s="120" t="s">
        <v>35</v>
      </c>
      <c r="D53" s="121" t="s">
        <v>68</v>
      </c>
      <c r="E53" s="121" t="s">
        <v>91</v>
      </c>
      <c r="F53" s="121" t="s">
        <v>86</v>
      </c>
      <c r="G53" s="121"/>
      <c r="H53" s="121"/>
      <c r="I53" s="143">
        <f t="shared" si="11"/>
        <v>12000</v>
      </c>
      <c r="J53" s="143">
        <f t="shared" si="11"/>
        <v>0</v>
      </c>
      <c r="K53" s="143">
        <f t="shared" si="12"/>
        <v>12000</v>
      </c>
      <c r="L53" s="111"/>
    </row>
    <row r="54" spans="2:12" ht="256.5" customHeight="1">
      <c r="B54" s="117">
        <f t="shared" si="1"/>
        <v>48</v>
      </c>
      <c r="C54" s="127" t="s">
        <v>234</v>
      </c>
      <c r="D54" s="121" t="s">
        <v>68</v>
      </c>
      <c r="E54" s="121" t="s">
        <v>91</v>
      </c>
      <c r="F54" s="121" t="s">
        <v>86</v>
      </c>
      <c r="G54" s="121" t="s">
        <v>211</v>
      </c>
      <c r="H54" s="121"/>
      <c r="I54" s="143">
        <f t="shared" si="11"/>
        <v>12000</v>
      </c>
      <c r="J54" s="142">
        <f t="shared" si="11"/>
        <v>0</v>
      </c>
      <c r="K54" s="143">
        <f t="shared" si="12"/>
        <v>12000</v>
      </c>
      <c r="L54" s="111"/>
    </row>
    <row r="55" spans="2:12" ht="237.75" customHeight="1">
      <c r="B55" s="117">
        <f t="shared" si="1"/>
        <v>49</v>
      </c>
      <c r="C55" s="127" t="s">
        <v>238</v>
      </c>
      <c r="D55" s="121" t="s">
        <v>68</v>
      </c>
      <c r="E55" s="121" t="s">
        <v>91</v>
      </c>
      <c r="F55" s="121" t="s">
        <v>86</v>
      </c>
      <c r="G55" s="121" t="s">
        <v>207</v>
      </c>
      <c r="H55" s="121" t="s">
        <v>70</v>
      </c>
      <c r="I55" s="143">
        <f t="shared" si="11"/>
        <v>12000</v>
      </c>
      <c r="J55" s="143">
        <f t="shared" si="11"/>
        <v>0</v>
      </c>
      <c r="K55" s="143">
        <f t="shared" si="12"/>
        <v>12000</v>
      </c>
      <c r="L55" s="111"/>
    </row>
    <row r="56" spans="2:12" ht="355.5" customHeight="1">
      <c r="B56" s="117">
        <f t="shared" si="1"/>
        <v>50</v>
      </c>
      <c r="C56" s="120" t="s">
        <v>232</v>
      </c>
      <c r="D56" s="121" t="s">
        <v>68</v>
      </c>
      <c r="E56" s="121" t="s">
        <v>91</v>
      </c>
      <c r="F56" s="121" t="s">
        <v>86</v>
      </c>
      <c r="G56" s="121" t="s">
        <v>210</v>
      </c>
      <c r="H56" s="121" t="s">
        <v>70</v>
      </c>
      <c r="I56" s="143">
        <f t="shared" si="11"/>
        <v>12000</v>
      </c>
      <c r="J56" s="143">
        <f t="shared" si="11"/>
        <v>0</v>
      </c>
      <c r="K56" s="143">
        <f t="shared" si="12"/>
        <v>12000</v>
      </c>
      <c r="L56" s="111"/>
    </row>
    <row r="57" spans="2:12" ht="246.75" customHeight="1">
      <c r="B57" s="117">
        <f t="shared" si="1"/>
        <v>51</v>
      </c>
      <c r="C57" s="133" t="s">
        <v>1</v>
      </c>
      <c r="D57" s="121" t="s">
        <v>68</v>
      </c>
      <c r="E57" s="121" t="s">
        <v>91</v>
      </c>
      <c r="F57" s="121" t="s">
        <v>86</v>
      </c>
      <c r="G57" s="121" t="s">
        <v>210</v>
      </c>
      <c r="H57" s="121">
        <v>244</v>
      </c>
      <c r="I57" s="143">
        <v>12000</v>
      </c>
      <c r="J57" s="143"/>
      <c r="K57" s="143">
        <f t="shared" si="12"/>
        <v>12000</v>
      </c>
      <c r="L57" s="111"/>
    </row>
    <row r="58" spans="2:12" s="16" customFormat="1" ht="125.25" customHeight="1">
      <c r="B58" s="117">
        <f t="shared" si="1"/>
        <v>52</v>
      </c>
      <c r="C58" s="125" t="s">
        <v>6</v>
      </c>
      <c r="D58" s="119" t="s">
        <v>68</v>
      </c>
      <c r="E58" s="137" t="s">
        <v>7</v>
      </c>
      <c r="F58" s="137"/>
      <c r="G58" s="137"/>
      <c r="H58" s="137"/>
      <c r="I58" s="145">
        <f aca="true" t="shared" si="13" ref="I58:J61">I59</f>
        <v>98000</v>
      </c>
      <c r="J58" s="145">
        <f t="shared" si="13"/>
        <v>51596.520000000004</v>
      </c>
      <c r="K58" s="145">
        <f t="shared" si="12"/>
        <v>149596.52000000002</v>
      </c>
      <c r="L58" s="115"/>
    </row>
    <row r="59" spans="2:12" ht="120" customHeight="1">
      <c r="B59" s="117">
        <f t="shared" si="1"/>
        <v>53</v>
      </c>
      <c r="C59" s="124" t="s">
        <v>8</v>
      </c>
      <c r="D59" s="121" t="s">
        <v>68</v>
      </c>
      <c r="E59" s="134" t="s">
        <v>7</v>
      </c>
      <c r="F59" s="134" t="s">
        <v>7</v>
      </c>
      <c r="G59" s="134"/>
      <c r="H59" s="134"/>
      <c r="I59" s="144">
        <f t="shared" si="13"/>
        <v>98000</v>
      </c>
      <c r="J59" s="144">
        <f t="shared" si="13"/>
        <v>51596.520000000004</v>
      </c>
      <c r="K59" s="144">
        <f aca="true" t="shared" si="14" ref="K59:K65">I59+J59</f>
        <v>149596.52000000002</v>
      </c>
      <c r="L59" s="111"/>
    </row>
    <row r="60" spans="2:12" ht="265.5" customHeight="1">
      <c r="B60" s="117">
        <f t="shared" si="1"/>
        <v>54</v>
      </c>
      <c r="C60" s="127" t="s">
        <v>234</v>
      </c>
      <c r="D60" s="121" t="s">
        <v>68</v>
      </c>
      <c r="E60" s="121" t="s">
        <v>7</v>
      </c>
      <c r="F60" s="121" t="s">
        <v>7</v>
      </c>
      <c r="G60" s="121" t="s">
        <v>211</v>
      </c>
      <c r="H60" s="134"/>
      <c r="I60" s="144">
        <f t="shared" si="13"/>
        <v>98000</v>
      </c>
      <c r="J60" s="144">
        <f t="shared" si="13"/>
        <v>51596.520000000004</v>
      </c>
      <c r="K60" s="144">
        <f t="shared" si="14"/>
        <v>149596.52000000002</v>
      </c>
      <c r="L60" s="111"/>
    </row>
    <row r="61" spans="2:12" ht="243" customHeight="1">
      <c r="B61" s="117">
        <f t="shared" si="1"/>
        <v>55</v>
      </c>
      <c r="C61" s="127" t="s">
        <v>230</v>
      </c>
      <c r="D61" s="121" t="s">
        <v>68</v>
      </c>
      <c r="E61" s="134" t="s">
        <v>7</v>
      </c>
      <c r="F61" s="134" t="s">
        <v>7</v>
      </c>
      <c r="G61" s="121" t="s">
        <v>212</v>
      </c>
      <c r="H61" s="134" t="s">
        <v>70</v>
      </c>
      <c r="I61" s="144">
        <f t="shared" si="13"/>
        <v>98000</v>
      </c>
      <c r="J61" s="144">
        <f t="shared" si="13"/>
        <v>51596.520000000004</v>
      </c>
      <c r="K61" s="144">
        <f t="shared" si="14"/>
        <v>149596.52000000002</v>
      </c>
      <c r="L61" s="111"/>
    </row>
    <row r="62" spans="2:12" ht="408.75" customHeight="1">
      <c r="B62" s="117">
        <f t="shared" si="1"/>
        <v>56</v>
      </c>
      <c r="C62" s="124" t="s">
        <v>227</v>
      </c>
      <c r="D62" s="121" t="s">
        <v>68</v>
      </c>
      <c r="E62" s="134" t="s">
        <v>7</v>
      </c>
      <c r="F62" s="134" t="s">
        <v>7</v>
      </c>
      <c r="G62" s="121" t="s">
        <v>213</v>
      </c>
      <c r="H62" s="134" t="s">
        <v>70</v>
      </c>
      <c r="I62" s="144">
        <f>I63+I64+I65</f>
        <v>98000</v>
      </c>
      <c r="J62" s="144">
        <f>J63+J64+J65</f>
        <v>51596.520000000004</v>
      </c>
      <c r="K62" s="144">
        <f t="shared" si="14"/>
        <v>149596.52000000002</v>
      </c>
      <c r="L62" s="111"/>
    </row>
    <row r="63" spans="2:12" ht="193.5" customHeight="1">
      <c r="B63" s="117">
        <f t="shared" si="1"/>
        <v>57</v>
      </c>
      <c r="C63" s="124" t="s">
        <v>242</v>
      </c>
      <c r="D63" s="121" t="s">
        <v>68</v>
      </c>
      <c r="E63" s="134" t="s">
        <v>7</v>
      </c>
      <c r="F63" s="134" t="s">
        <v>7</v>
      </c>
      <c r="G63" s="121" t="s">
        <v>213</v>
      </c>
      <c r="H63" s="134" t="s">
        <v>99</v>
      </c>
      <c r="I63" s="144">
        <v>74000</v>
      </c>
      <c r="J63" s="143">
        <v>30161</v>
      </c>
      <c r="K63" s="144">
        <f t="shared" si="14"/>
        <v>104161</v>
      </c>
      <c r="L63" s="111"/>
    </row>
    <row r="64" spans="2:12" ht="352.5" customHeight="1">
      <c r="B64" s="117">
        <f t="shared" si="1"/>
        <v>58</v>
      </c>
      <c r="C64" s="124" t="s">
        <v>267</v>
      </c>
      <c r="D64" s="121" t="s">
        <v>68</v>
      </c>
      <c r="E64" s="134" t="s">
        <v>7</v>
      </c>
      <c r="F64" s="134" t="s">
        <v>7</v>
      </c>
      <c r="G64" s="121" t="s">
        <v>213</v>
      </c>
      <c r="H64" s="134" t="s">
        <v>241</v>
      </c>
      <c r="I64" s="144">
        <v>22300</v>
      </c>
      <c r="J64" s="143">
        <v>9157</v>
      </c>
      <c r="K64" s="144">
        <f t="shared" si="14"/>
        <v>31457</v>
      </c>
      <c r="L64" s="111"/>
    </row>
    <row r="65" spans="2:12" ht="249" customHeight="1">
      <c r="B65" s="117">
        <f t="shared" si="1"/>
        <v>59</v>
      </c>
      <c r="C65" s="133" t="s">
        <v>1</v>
      </c>
      <c r="D65" s="121" t="s">
        <v>68</v>
      </c>
      <c r="E65" s="134" t="s">
        <v>7</v>
      </c>
      <c r="F65" s="134" t="s">
        <v>7</v>
      </c>
      <c r="G65" s="121" t="s">
        <v>213</v>
      </c>
      <c r="H65" s="134" t="s">
        <v>106</v>
      </c>
      <c r="I65" s="144">
        <v>1700</v>
      </c>
      <c r="J65" s="143">
        <v>12278.52</v>
      </c>
      <c r="K65" s="144">
        <f t="shared" si="14"/>
        <v>13978.52</v>
      </c>
      <c r="L65" s="111"/>
    </row>
    <row r="66" spans="2:12" s="16" customFormat="1" ht="113.25" customHeight="1">
      <c r="B66" s="117">
        <f t="shared" si="1"/>
        <v>60</v>
      </c>
      <c r="C66" s="118" t="s">
        <v>108</v>
      </c>
      <c r="D66" s="119" t="s">
        <v>68</v>
      </c>
      <c r="E66" s="119" t="s">
        <v>94</v>
      </c>
      <c r="F66" s="119"/>
      <c r="G66" s="119"/>
      <c r="H66" s="119"/>
      <c r="I66" s="142">
        <f aca="true" t="shared" si="15" ref="I66:J69">I67</f>
        <v>344560</v>
      </c>
      <c r="J66" s="142">
        <f t="shared" si="15"/>
        <v>0</v>
      </c>
      <c r="K66" s="142">
        <f>I66+J66</f>
        <v>344560</v>
      </c>
      <c r="L66" s="115"/>
    </row>
    <row r="67" spans="2:12" ht="147.75" customHeight="1">
      <c r="B67" s="117">
        <f t="shared" si="1"/>
        <v>61</v>
      </c>
      <c r="C67" s="120" t="s">
        <v>34</v>
      </c>
      <c r="D67" s="121" t="s">
        <v>68</v>
      </c>
      <c r="E67" s="121" t="s">
        <v>94</v>
      </c>
      <c r="F67" s="121" t="s">
        <v>83</v>
      </c>
      <c r="G67" s="121"/>
      <c r="H67" s="121"/>
      <c r="I67" s="143">
        <f t="shared" si="15"/>
        <v>344560</v>
      </c>
      <c r="J67" s="143">
        <f t="shared" si="15"/>
        <v>0</v>
      </c>
      <c r="K67" s="143">
        <f>I67</f>
        <v>344560</v>
      </c>
      <c r="L67" s="111"/>
    </row>
    <row r="68" spans="2:12" ht="219" customHeight="1">
      <c r="B68" s="117">
        <f t="shared" si="1"/>
        <v>62</v>
      </c>
      <c r="C68" s="127" t="s">
        <v>234</v>
      </c>
      <c r="D68" s="121" t="s">
        <v>68</v>
      </c>
      <c r="E68" s="121" t="s">
        <v>94</v>
      </c>
      <c r="F68" s="121" t="s">
        <v>83</v>
      </c>
      <c r="G68" s="121" t="s">
        <v>211</v>
      </c>
      <c r="H68" s="121"/>
      <c r="I68" s="143">
        <f t="shared" si="15"/>
        <v>344560</v>
      </c>
      <c r="J68" s="143">
        <f t="shared" si="15"/>
        <v>0</v>
      </c>
      <c r="K68" s="143">
        <f aca="true" t="shared" si="16" ref="K68:K74">I68</f>
        <v>344560</v>
      </c>
      <c r="L68" s="111"/>
    </row>
    <row r="69" spans="2:12" ht="241.5" customHeight="1">
      <c r="B69" s="117">
        <f t="shared" si="1"/>
        <v>63</v>
      </c>
      <c r="C69" s="127" t="s">
        <v>230</v>
      </c>
      <c r="D69" s="121" t="s">
        <v>68</v>
      </c>
      <c r="E69" s="121" t="s">
        <v>94</v>
      </c>
      <c r="F69" s="121" t="s">
        <v>83</v>
      </c>
      <c r="G69" s="121" t="s">
        <v>212</v>
      </c>
      <c r="H69" s="121"/>
      <c r="I69" s="143">
        <f t="shared" si="15"/>
        <v>344560</v>
      </c>
      <c r="J69" s="143">
        <f t="shared" si="15"/>
        <v>0</v>
      </c>
      <c r="K69" s="143">
        <f t="shared" si="16"/>
        <v>344560</v>
      </c>
      <c r="L69" s="111"/>
    </row>
    <row r="70" spans="2:12" ht="394.5" customHeight="1">
      <c r="B70" s="117">
        <f t="shared" si="1"/>
        <v>64</v>
      </c>
      <c r="C70" s="120" t="s">
        <v>229</v>
      </c>
      <c r="D70" s="121" t="s">
        <v>68</v>
      </c>
      <c r="E70" s="121" t="s">
        <v>94</v>
      </c>
      <c r="F70" s="121" t="s">
        <v>83</v>
      </c>
      <c r="G70" s="121" t="s">
        <v>214</v>
      </c>
      <c r="H70" s="121" t="s">
        <v>70</v>
      </c>
      <c r="I70" s="143">
        <f>I71+I72+I73+I74</f>
        <v>344560</v>
      </c>
      <c r="J70" s="143">
        <f>J71+J72+J73+J74</f>
        <v>0</v>
      </c>
      <c r="K70" s="143">
        <f t="shared" si="16"/>
        <v>344560</v>
      </c>
      <c r="L70" s="111"/>
    </row>
    <row r="71" spans="2:12" ht="243.75" customHeight="1">
      <c r="B71" s="117">
        <f t="shared" si="1"/>
        <v>65</v>
      </c>
      <c r="C71" s="124" t="s">
        <v>239</v>
      </c>
      <c r="D71" s="121" t="s">
        <v>68</v>
      </c>
      <c r="E71" s="121" t="s">
        <v>94</v>
      </c>
      <c r="F71" s="121" t="s">
        <v>83</v>
      </c>
      <c r="G71" s="121" t="s">
        <v>214</v>
      </c>
      <c r="H71" s="121" t="s">
        <v>106</v>
      </c>
      <c r="I71" s="143">
        <v>294560</v>
      </c>
      <c r="J71" s="143"/>
      <c r="K71" s="143">
        <f t="shared" si="16"/>
        <v>294560</v>
      </c>
      <c r="L71" s="111"/>
    </row>
    <row r="72" spans="2:12" ht="105" customHeight="1">
      <c r="B72" s="117">
        <f t="shared" si="1"/>
        <v>66</v>
      </c>
      <c r="C72" s="124" t="s">
        <v>194</v>
      </c>
      <c r="D72" s="121" t="s">
        <v>68</v>
      </c>
      <c r="E72" s="121" t="s">
        <v>94</v>
      </c>
      <c r="F72" s="121" t="s">
        <v>83</v>
      </c>
      <c r="G72" s="121" t="s">
        <v>214</v>
      </c>
      <c r="H72" s="121" t="s">
        <v>240</v>
      </c>
      <c r="I72" s="143">
        <v>10000</v>
      </c>
      <c r="J72" s="143"/>
      <c r="K72" s="143">
        <f t="shared" si="16"/>
        <v>10000</v>
      </c>
      <c r="L72" s="111"/>
    </row>
    <row r="73" spans="2:12" ht="181.5" customHeight="1">
      <c r="B73" s="117">
        <f t="shared" si="1"/>
        <v>67</v>
      </c>
      <c r="C73" s="124" t="s">
        <v>104</v>
      </c>
      <c r="D73" s="121" t="s">
        <v>68</v>
      </c>
      <c r="E73" s="121" t="s">
        <v>94</v>
      </c>
      <c r="F73" s="121" t="s">
        <v>83</v>
      </c>
      <c r="G73" s="121" t="s">
        <v>214</v>
      </c>
      <c r="H73" s="121" t="s">
        <v>107</v>
      </c>
      <c r="I73" s="143">
        <v>28000</v>
      </c>
      <c r="J73" s="143"/>
      <c r="K73" s="143">
        <f t="shared" si="16"/>
        <v>28000</v>
      </c>
      <c r="L73" s="111"/>
    </row>
    <row r="74" spans="2:12" ht="141.75" customHeight="1">
      <c r="B74" s="117">
        <f aca="true" t="shared" si="17" ref="B74:B80">B73+1</f>
        <v>68</v>
      </c>
      <c r="C74" s="124" t="s">
        <v>105</v>
      </c>
      <c r="D74" s="121" t="s">
        <v>68</v>
      </c>
      <c r="E74" s="121" t="s">
        <v>94</v>
      </c>
      <c r="F74" s="121" t="s">
        <v>83</v>
      </c>
      <c r="G74" s="121" t="s">
        <v>214</v>
      </c>
      <c r="H74" s="121" t="s">
        <v>9</v>
      </c>
      <c r="I74" s="143">
        <v>12000</v>
      </c>
      <c r="J74" s="143"/>
      <c r="K74" s="143">
        <f t="shared" si="16"/>
        <v>12000</v>
      </c>
      <c r="L74" s="111"/>
    </row>
    <row r="75" spans="2:12" ht="117.75" customHeight="1">
      <c r="B75" s="117">
        <f t="shared" si="17"/>
        <v>69</v>
      </c>
      <c r="C75" s="125" t="s">
        <v>188</v>
      </c>
      <c r="D75" s="119" t="s">
        <v>68</v>
      </c>
      <c r="E75" s="137" t="s">
        <v>97</v>
      </c>
      <c r="F75" s="137"/>
      <c r="G75" s="137"/>
      <c r="H75" s="137"/>
      <c r="I75" s="145">
        <f aca="true" t="shared" si="18" ref="I75:J77">I76</f>
        <v>489200</v>
      </c>
      <c r="J75" s="145">
        <f t="shared" si="18"/>
        <v>0</v>
      </c>
      <c r="K75" s="142">
        <f aca="true" t="shared" si="19" ref="K75:K80">I75+J75</f>
        <v>489200</v>
      </c>
      <c r="L75" s="111"/>
    </row>
    <row r="76" spans="2:12" ht="227.25" customHeight="1">
      <c r="B76" s="117">
        <f t="shared" si="17"/>
        <v>70</v>
      </c>
      <c r="C76" s="127" t="s">
        <v>234</v>
      </c>
      <c r="D76" s="121" t="s">
        <v>68</v>
      </c>
      <c r="E76" s="121" t="s">
        <v>97</v>
      </c>
      <c r="F76" s="121" t="s">
        <v>91</v>
      </c>
      <c r="G76" s="121" t="s">
        <v>211</v>
      </c>
      <c r="H76" s="121"/>
      <c r="I76" s="143">
        <f t="shared" si="18"/>
        <v>489200</v>
      </c>
      <c r="J76" s="143">
        <f t="shared" si="18"/>
        <v>0</v>
      </c>
      <c r="K76" s="143">
        <f t="shared" si="19"/>
        <v>489200</v>
      </c>
      <c r="L76" s="111"/>
    </row>
    <row r="77" spans="2:12" ht="238.5" customHeight="1">
      <c r="B77" s="117">
        <f t="shared" si="17"/>
        <v>71</v>
      </c>
      <c r="C77" s="127" t="s">
        <v>230</v>
      </c>
      <c r="D77" s="121" t="s">
        <v>68</v>
      </c>
      <c r="E77" s="121" t="s">
        <v>97</v>
      </c>
      <c r="F77" s="121" t="s">
        <v>91</v>
      </c>
      <c r="G77" s="121" t="s">
        <v>212</v>
      </c>
      <c r="H77" s="121" t="s">
        <v>70</v>
      </c>
      <c r="I77" s="143">
        <f t="shared" si="18"/>
        <v>489200</v>
      </c>
      <c r="J77" s="143">
        <f t="shared" si="18"/>
        <v>0</v>
      </c>
      <c r="K77" s="143">
        <f t="shared" si="19"/>
        <v>489200</v>
      </c>
      <c r="L77" s="111"/>
    </row>
    <row r="78" spans="2:12" ht="409.5" customHeight="1">
      <c r="B78" s="117">
        <f t="shared" si="17"/>
        <v>72</v>
      </c>
      <c r="C78" s="120" t="s">
        <v>228</v>
      </c>
      <c r="D78" s="121" t="s">
        <v>68</v>
      </c>
      <c r="E78" s="121" t="s">
        <v>97</v>
      </c>
      <c r="F78" s="121" t="s">
        <v>91</v>
      </c>
      <c r="G78" s="121" t="s">
        <v>269</v>
      </c>
      <c r="H78" s="121" t="s">
        <v>70</v>
      </c>
      <c r="I78" s="143">
        <f>I79+I80</f>
        <v>489200</v>
      </c>
      <c r="J78" s="143">
        <f>J79+J80</f>
        <v>0</v>
      </c>
      <c r="K78" s="143">
        <f t="shared" si="19"/>
        <v>489200</v>
      </c>
      <c r="L78" s="111"/>
    </row>
    <row r="79" spans="2:12" ht="188.25" customHeight="1">
      <c r="B79" s="117">
        <f t="shared" si="17"/>
        <v>73</v>
      </c>
      <c r="C79" s="138" t="s">
        <v>242</v>
      </c>
      <c r="D79" s="121" t="s">
        <v>68</v>
      </c>
      <c r="E79" s="121" t="s">
        <v>97</v>
      </c>
      <c r="F79" s="121" t="s">
        <v>91</v>
      </c>
      <c r="G79" s="121" t="s">
        <v>269</v>
      </c>
      <c r="H79" s="121" t="s">
        <v>99</v>
      </c>
      <c r="I79" s="143" t="s">
        <v>278</v>
      </c>
      <c r="J79" s="143"/>
      <c r="K79" s="143">
        <f t="shared" si="19"/>
        <v>375700</v>
      </c>
      <c r="L79" s="111"/>
    </row>
    <row r="80" spans="2:12" ht="369.75" customHeight="1">
      <c r="B80" s="117">
        <f t="shared" si="17"/>
        <v>74</v>
      </c>
      <c r="C80" s="138" t="s">
        <v>267</v>
      </c>
      <c r="D80" s="121" t="s">
        <v>68</v>
      </c>
      <c r="E80" s="121" t="s">
        <v>97</v>
      </c>
      <c r="F80" s="121" t="s">
        <v>91</v>
      </c>
      <c r="G80" s="121" t="s">
        <v>269</v>
      </c>
      <c r="H80" s="121" t="s">
        <v>241</v>
      </c>
      <c r="I80" s="143" t="s">
        <v>277</v>
      </c>
      <c r="J80" s="143"/>
      <c r="K80" s="143">
        <f t="shared" si="19"/>
        <v>113500</v>
      </c>
      <c r="L80" s="111"/>
    </row>
    <row r="81" spans="2:12" ht="104.25" customHeight="1" hidden="1">
      <c r="B81" s="117">
        <f>B80+1</f>
        <v>75</v>
      </c>
      <c r="C81" s="133" t="s">
        <v>1</v>
      </c>
      <c r="D81" s="121" t="s">
        <v>68</v>
      </c>
      <c r="E81" s="121" t="s">
        <v>97</v>
      </c>
      <c r="F81" s="121" t="s">
        <v>91</v>
      </c>
      <c r="G81" s="121" t="s">
        <v>247</v>
      </c>
      <c r="H81" s="121" t="s">
        <v>106</v>
      </c>
      <c r="I81" s="121"/>
      <c r="J81" s="122"/>
      <c r="K81" s="122">
        <f>J81</f>
        <v>0</v>
      </c>
      <c r="L81" s="111"/>
    </row>
    <row r="82" spans="2:12" ht="141.75" customHeight="1">
      <c r="B82" s="223" t="s">
        <v>33</v>
      </c>
      <c r="C82" s="223"/>
      <c r="D82" s="223"/>
      <c r="E82" s="223"/>
      <c r="F82" s="223"/>
      <c r="G82" s="223"/>
      <c r="H82" s="139"/>
      <c r="I82" s="139">
        <f>I7+I27+I34+I45+I52+I58+I66+I75</f>
        <v>2478960</v>
      </c>
      <c r="J82" s="139">
        <f>J7+J27+J34+J45+J52+J58+J66+J75</f>
        <v>67212.52</v>
      </c>
      <c r="K82" s="139">
        <f>I82+J82</f>
        <v>2546172.52</v>
      </c>
      <c r="L82" s="111"/>
    </row>
    <row r="83" spans="2:12" ht="76.5">
      <c r="B83" s="108"/>
      <c r="C83" s="109"/>
      <c r="D83" s="110"/>
      <c r="E83" s="110"/>
      <c r="F83" s="110"/>
      <c r="G83" s="110"/>
      <c r="H83" s="110"/>
      <c r="I83" s="110"/>
      <c r="J83" s="110"/>
      <c r="K83" s="110"/>
      <c r="L83" s="111"/>
    </row>
    <row r="84" spans="2:12" ht="26.25">
      <c r="B84" s="98"/>
      <c r="C84" s="99"/>
      <c r="D84" s="100"/>
      <c r="E84" s="100"/>
      <c r="F84" s="100"/>
      <c r="G84" s="100"/>
      <c r="H84" s="100"/>
      <c r="I84" s="100"/>
      <c r="J84" s="100"/>
      <c r="K84" s="100"/>
      <c r="L84" s="101"/>
    </row>
    <row r="85" spans="2:12" ht="26.25">
      <c r="B85" s="98"/>
      <c r="C85" s="99"/>
      <c r="D85" s="100"/>
      <c r="E85" s="100"/>
      <c r="F85" s="100"/>
      <c r="G85" s="100"/>
      <c r="H85" s="100"/>
      <c r="I85" s="100"/>
      <c r="J85" s="100"/>
      <c r="K85" s="100"/>
      <c r="L85" s="101"/>
    </row>
    <row r="86" spans="2:12" ht="26.25">
      <c r="B86" s="98"/>
      <c r="C86" s="99"/>
      <c r="D86" s="100"/>
      <c r="E86" s="100"/>
      <c r="F86" s="100"/>
      <c r="G86" s="100"/>
      <c r="H86" s="100"/>
      <c r="I86" s="100"/>
      <c r="J86" s="100"/>
      <c r="K86" s="100"/>
      <c r="L86" s="101"/>
    </row>
  </sheetData>
  <sheetProtection/>
  <mergeCells count="5">
    <mergeCell ref="B3:K3"/>
    <mergeCell ref="H4:K4"/>
    <mergeCell ref="B82:G82"/>
    <mergeCell ref="J1:K1"/>
    <mergeCell ref="I2:K2"/>
  </mergeCells>
  <printOptions/>
  <pageMargins left="0.984251968503937" right="0.35433070866141736" top="0.7874015748031497" bottom="0.7874015748031497" header="0.5118110236220472" footer="0.5118110236220472"/>
  <pageSetup horizontalDpi="600" verticalDpi="600" orientation="portrait" paperSize="9" scale="10" r:id="rId1"/>
  <rowBreaks count="1" manualBreakCount="1"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User</cp:lastModifiedBy>
  <cp:lastPrinted>2016-02-20T04:04:14Z</cp:lastPrinted>
  <dcterms:created xsi:type="dcterms:W3CDTF">2007-09-12T09:25:25Z</dcterms:created>
  <dcterms:modified xsi:type="dcterms:W3CDTF">2016-02-20T08:03:17Z</dcterms:modified>
  <cp:category/>
  <cp:version/>
  <cp:contentType/>
  <cp:contentStatus/>
</cp:coreProperties>
</file>