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рилож 1" sheetId="1" r:id="rId1"/>
    <sheet name="прилож 3" sheetId="2" r:id="rId2"/>
    <sheet name="прилож 6" sheetId="3" r:id="rId3"/>
    <sheet name="прилож &quot;20" sheetId="4" r:id="rId4"/>
    <sheet name="прилож 21" sheetId="5" r:id="rId5"/>
  </sheets>
  <definedNames>
    <definedName name="_xlnm.Print_Area" localSheetId="3">'прилож "20'!$A$1:$C$14</definedName>
    <definedName name="_xlnm.Print_Area" localSheetId="0">'прилож 1'!$A$2:$F$27</definedName>
    <definedName name="_xlnm.Print_Area" localSheetId="4">'прилож 21'!$A$1:$E$16</definedName>
    <definedName name="_xlnm.Print_Area" localSheetId="1">'прилож 3'!$A$1:$G$28</definedName>
    <definedName name="_xlnm.Print_Area" localSheetId="2">'прилож 6'!$A$3:$C$21</definedName>
  </definedNames>
  <calcPr fullCalcOnLoad="1"/>
</workbook>
</file>

<file path=xl/sharedStrings.xml><?xml version="1.0" encoding="utf-8"?>
<sst xmlns="http://schemas.openxmlformats.org/spreadsheetml/2006/main" count="169" uniqueCount="76">
  <si>
    <t>Наименование источника</t>
  </si>
  <si>
    <t>Код бюджетной классификации</t>
  </si>
  <si>
    <t>Дефицит бюджета</t>
  </si>
  <si>
    <t>Источники внутреннего финансирования дефицита бюджета: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</si>
  <si>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</si>
  <si>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</si>
  <si>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</si>
  <si>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</si>
  <si>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муниципального района кредитов от кредитных организаций в валюте Российской Федерации</t>
  </si>
  <si>
    <t>092 01 02 00 00 00 0000 000</t>
  </si>
  <si>
    <t>092 01 02 00 00 00 0000 700</t>
  </si>
  <si>
    <t>092 01 02 00 00 05 0000 710</t>
  </si>
  <si>
    <t>092 01 02 00 00 00 0000 800</t>
  </si>
  <si>
    <t>092 01 0200 00 05 0000 810</t>
  </si>
  <si>
    <t>Бюджетные кредиты от других бюджетов бюджетной системы Российской Федерации</t>
  </si>
  <si>
    <t>092 01 03 00 00 00 0000 000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</si>
  <si>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</si>
  <si>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092 01 03 00 00 00 0000 700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</si>
  <si>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</si>
  <si>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092 01 03 00 00 05 0000 710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</si>
  <si>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</si>
  <si>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092 01 03 00 00 00 0000 800</t>
  </si>
  <si>
    <t>Погашение бюджетами муниципального района кредитов от других бюджетов бюджетной системы Российской Федерации в валюте Российской Федерации</t>
  </si>
  <si>
    <t>092 01 03 00 00 05 0000 810</t>
  </si>
  <si>
    <t>092 01 06 05 02 05 0000 640</t>
  </si>
  <si>
    <t>Предоставление бюджетных кредитов внутри страны в валюте Российской Федерации</t>
  </si>
  <si>
    <t>092 01 06 05 00 00 0000 500</t>
  </si>
  <si>
    <t>092 01 06 05 02 05 0000 540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</si>
  <si>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</si>
  <si>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</si>
  <si>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</si>
  <si>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Сумма, тыс. руб.</t>
  </si>
  <si>
    <t xml:space="preserve">Перечень главных администраторов источников финансирования дефицита бюджета </t>
  </si>
  <si>
    <t>муниципального образования "Онгудайский район"</t>
  </si>
  <si>
    <t>Код главы</t>
  </si>
  <si>
    <t>Код группы, подгруппы, статьи и вида источников</t>
  </si>
  <si>
    <t>092</t>
  </si>
  <si>
    <t>Предоставление бюджетных кредитов юридическим лицам из бюджетов муниципальных районов в валюте Российской Федерации</t>
  </si>
  <si>
    <t>092 01 06 05 01 05 0000 540</t>
  </si>
  <si>
    <t>01 06 05 01 05 0000 640</t>
  </si>
  <si>
    <t>01 06 05 02 05 0000 640</t>
  </si>
  <si>
    <t>01 0200 00 05 0000 810</t>
  </si>
  <si>
    <t>01 06 05 01 05 0000 540</t>
  </si>
  <si>
    <t>Управление по экономике и финансам администрации муниципального образования "Онгудайский район"</t>
  </si>
  <si>
    <t>Объем средств, направляемых на погашение основной суммы долга</t>
  </si>
  <si>
    <t>Внутренние заимствования</t>
  </si>
  <si>
    <t>в том числе:</t>
  </si>
  <si>
    <t>Объем привлечения средств</t>
  </si>
  <si>
    <t>(тыс. рублей)</t>
  </si>
  <si>
    <t>Задолженность бюджета муниципального образования "Онгудайский район" по переоформленной в государственный внутренний долг Российской Федерации под гарантии Правительства Республики Алтай задолженности сельскохозяйственных организаций всех организационно-правовых форм и других организаций потребительской кооперации и организаций, осуществляющих завоз (хранение и реализацию) продукции (товаров) в районы Крайнего Севера и приравненные к ним местности, по централизованным кредитам, выданным в 1992-1994 годах и начисленным по ним процентам.</t>
  </si>
  <si>
    <t>2015 год</t>
  </si>
  <si>
    <t>Приложение 1</t>
  </si>
  <si>
    <t xml:space="preserve"> Приложение 6</t>
  </si>
  <si>
    <t xml:space="preserve"> Приложение 20</t>
  </si>
  <si>
    <t>Приложение 21</t>
  </si>
  <si>
    <t>Источники финансирования дефицита  бюджета  МО "Онгудайский район" на 2014 год</t>
  </si>
  <si>
    <t>Источники финансирования дефицита  бюджета  МО "Онгудайский район" на 2015-2016 год</t>
  </si>
  <si>
    <t>2016 год</t>
  </si>
  <si>
    <t>Программа внутренних заимствований муниципального образования "Онгудайский район" на 2014 год</t>
  </si>
  <si>
    <t>Программа внутренних заимствований муниципального образования "Онгудайский район" на 2015 и 2016 годы</t>
  </si>
  <si>
    <t>01 05 02 01 05 0000 510</t>
  </si>
  <si>
    <t>01 05 02 01 05 0000 610</t>
  </si>
  <si>
    <t>Уменьшение прочих остатков денежных средств бюджетов муниципальных районов</t>
  </si>
  <si>
    <t>01 03 01 00 05 0000 710</t>
  </si>
  <si>
    <t>01 03 01 00 05 0000 810</t>
  </si>
  <si>
    <t>к решению  "О бюджете муниципального образования "Онгудайский район" на 2014 год и на плановый период 2015 и 2016 годов"</t>
  </si>
  <si>
    <t>092 01 02 00 00 05 0000 810</t>
  </si>
  <si>
    <t>Получение кредитов  от кредитных организаций бюджетами  муниципальных районов в валюте Российской Федерации</t>
  </si>
  <si>
    <t>Погашение  бюджетами муниципального района кредитов  от кредитных организаций в валюте Российской Федерации</t>
  </si>
  <si>
    <t>000 01 00 00 00 00 0000 000</t>
  </si>
  <si>
    <t>Приложение 3</t>
  </si>
  <si>
    <t xml:space="preserve"> 01 02 00 00 05 0000 710</t>
  </si>
  <si>
    <t xml:space="preserve"> 01 02 00 00 05 0000 810</t>
  </si>
  <si>
    <t>к решению  "О бюджете муниципального образования "Онгудайский район" на 2014 год и на  плановый период 2015 и 2016 годов"</t>
  </si>
  <si>
    <t>к решению  "О бюджете муниципального образования "Онгудайский район" на 2014 год и на плановый период  2015 и 2016 годов"</t>
  </si>
  <si>
    <t>Увеличение прочих остатков денежных средств бюджетов муниципальных районов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</si>
</sst>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0.000"/>
  </numFmts>
  <fonts count="4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4">
    <xf numFmtId="0" fontId="0" fillId="0" borderId="0" xfId="0" applyAlignment="1">
      <alignment/>
    </xf>
    <xf numFmtId="2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2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10" xfId="0" applyNumberFormat="1" applyFont="1" applyBorder="1" applyAlignment="1">
      <alignment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Alignment="1">
      <alignment wrapText="1"/>
    </xf>
    <xf numFmtId="4" fontId="4" fillId="0" borderId="0" xfId="0" applyNumberFormat="1" applyFont="1" applyAlignment="1">
      <alignment horizontal="center" wrapText="1"/>
    </xf>
    <xf numFmtId="2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4" fontId="5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4" fontId="5" fillId="0" borderId="12" xfId="0" applyNumberFormat="1" applyFont="1" applyBorder="1" applyAlignment="1">
      <alignment horizontal="center" vertical="center"/>
    </xf>
    <xf numFmtId="180" fontId="4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4" fontId="4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2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4" fontId="4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="90" zoomScaleSheetLayoutView="90" zoomScalePageLayoutView="0" workbookViewId="0" topLeftCell="A18">
      <selection activeCell="B4" sqref="B4:F5"/>
    </sheetView>
  </sheetViews>
  <sheetFormatPr defaultColWidth="9.140625" defaultRowHeight="12.75"/>
  <cols>
    <col min="1" max="1" width="50.28125" style="1" customWidth="1"/>
    <col min="2" max="2" width="27.28125" style="2" customWidth="1"/>
    <col min="3" max="3" width="24.7109375" style="13" hidden="1" customWidth="1"/>
    <col min="4" max="4" width="20.57421875" style="3" hidden="1" customWidth="1"/>
    <col min="5" max="5" width="17.8515625" style="3" hidden="1" customWidth="1"/>
    <col min="6" max="6" width="15.8515625" style="13" customWidth="1"/>
    <col min="7" max="7" width="9.140625" style="21" customWidth="1"/>
    <col min="8" max="16384" width="9.140625" style="3" customWidth="1"/>
  </cols>
  <sheetData>
    <row r="1" spans="2:6" ht="12.75" customHeight="1">
      <c r="B1" s="66"/>
      <c r="C1" s="66"/>
      <c r="F1" s="21"/>
    </row>
    <row r="2" spans="1:6" ht="12.75" customHeight="1">
      <c r="A2" s="27"/>
      <c r="B2" s="36"/>
      <c r="C2" s="36"/>
      <c r="D2" s="37"/>
      <c r="E2" s="37"/>
      <c r="F2" s="38"/>
    </row>
    <row r="3" spans="1:6" ht="12" customHeight="1">
      <c r="A3" s="27"/>
      <c r="B3" s="69" t="s">
        <v>51</v>
      </c>
      <c r="C3" s="69"/>
      <c r="D3" s="70"/>
      <c r="E3" s="70"/>
      <c r="F3" s="70"/>
    </row>
    <row r="4" spans="1:6" ht="24" customHeight="1">
      <c r="A4" s="27"/>
      <c r="B4" s="68" t="s">
        <v>73</v>
      </c>
      <c r="C4" s="68"/>
      <c r="D4" s="68"/>
      <c r="E4" s="68"/>
      <c r="F4" s="68"/>
    </row>
    <row r="5" spans="1:6" ht="30" customHeight="1">
      <c r="A5" s="27"/>
      <c r="B5" s="68"/>
      <c r="C5" s="68"/>
      <c r="D5" s="68"/>
      <c r="E5" s="68"/>
      <c r="F5" s="68"/>
    </row>
    <row r="6" spans="1:6" ht="14.25" customHeight="1">
      <c r="A6" s="27"/>
      <c r="B6" s="39"/>
      <c r="C6" s="39"/>
      <c r="D6" s="39"/>
      <c r="E6" s="39"/>
      <c r="F6" s="39"/>
    </row>
    <row r="7" spans="1:6" ht="21.75" customHeight="1">
      <c r="A7" s="27"/>
      <c r="B7" s="28"/>
      <c r="C7" s="40"/>
      <c r="D7" s="37"/>
      <c r="E7" s="37"/>
      <c r="F7" s="40"/>
    </row>
    <row r="8" spans="1:6" ht="15">
      <c r="A8" s="67" t="s">
        <v>55</v>
      </c>
      <c r="B8" s="67"/>
      <c r="C8" s="67"/>
      <c r="D8" s="37"/>
      <c r="E8" s="37"/>
      <c r="F8" s="38"/>
    </row>
    <row r="9" spans="1:6" ht="18.75" customHeight="1">
      <c r="A9" s="41"/>
      <c r="B9" s="29"/>
      <c r="C9" s="42"/>
      <c r="D9" s="37">
        <v>2011</v>
      </c>
      <c r="E9" s="37">
        <v>2012</v>
      </c>
      <c r="F9" s="42"/>
    </row>
    <row r="10" spans="1:6" ht="28.5">
      <c r="A10" s="31" t="s">
        <v>0</v>
      </c>
      <c r="B10" s="43" t="s">
        <v>1</v>
      </c>
      <c r="C10" s="44" t="s">
        <v>31</v>
      </c>
      <c r="D10" s="44" t="s">
        <v>31</v>
      </c>
      <c r="E10" s="45" t="s">
        <v>31</v>
      </c>
      <c r="F10" s="44" t="s">
        <v>31</v>
      </c>
    </row>
    <row r="11" spans="1:9" ht="14.25">
      <c r="A11" s="30" t="s">
        <v>2</v>
      </c>
      <c r="B11" s="31"/>
      <c r="C11" s="32" t="e">
        <f>C12</f>
        <v>#REF!</v>
      </c>
      <c r="D11" s="32" t="e">
        <f>D12</f>
        <v>#REF!</v>
      </c>
      <c r="E11" s="46" t="e">
        <f>E12</f>
        <v>#REF!</v>
      </c>
      <c r="F11" s="32">
        <v>-3352</v>
      </c>
      <c r="G11" s="22"/>
      <c r="I11" s="24"/>
    </row>
    <row r="12" spans="1:7" ht="29.25" customHeight="1">
      <c r="A12" s="30" t="s">
        <v>3</v>
      </c>
      <c r="B12" s="31" t="s">
        <v>69</v>
      </c>
      <c r="C12" s="32" t="e">
        <f>C13+C23+#REF!</f>
        <v>#REF!</v>
      </c>
      <c r="D12" s="32" t="e">
        <f>D13+D23+#REF!</f>
        <v>#REF!</v>
      </c>
      <c r="E12" s="46" t="e">
        <f>E13+E23+#REF!</f>
        <v>#REF!</v>
      </c>
      <c r="F12" s="32">
        <f>F18+F23</f>
        <v>3352</v>
      </c>
      <c r="G12" s="22"/>
    </row>
    <row r="13" spans="1:7" ht="29.25" customHeight="1" hidden="1">
      <c r="A13" s="30" t="s">
        <v>4</v>
      </c>
      <c r="B13" s="31" t="s">
        <v>9</v>
      </c>
      <c r="C13" s="32">
        <f>C14+C16</f>
        <v>2700</v>
      </c>
      <c r="D13" s="32">
        <f>D14+D16</f>
        <v>1794</v>
      </c>
      <c r="E13" s="46">
        <f>E14+E16</f>
        <v>1861</v>
      </c>
      <c r="F13" s="32">
        <f>F14+F16</f>
        <v>0</v>
      </c>
      <c r="G13" s="22"/>
    </row>
    <row r="14" spans="1:7" ht="29.25" customHeight="1" hidden="1">
      <c r="A14" s="33" t="s">
        <v>5</v>
      </c>
      <c r="B14" s="34" t="s">
        <v>10</v>
      </c>
      <c r="C14" s="35">
        <f>C15</f>
        <v>6330</v>
      </c>
      <c r="D14" s="35">
        <f>D15</f>
        <v>6234</v>
      </c>
      <c r="E14" s="47">
        <f>E15</f>
        <v>7442</v>
      </c>
      <c r="F14" s="35">
        <f>F15</f>
        <v>0</v>
      </c>
      <c r="G14" s="23"/>
    </row>
    <row r="15" spans="1:7" ht="29.25" customHeight="1" hidden="1">
      <c r="A15" s="33" t="s">
        <v>6</v>
      </c>
      <c r="B15" s="34" t="s">
        <v>11</v>
      </c>
      <c r="C15" s="35">
        <f>2580+3630+120</f>
        <v>6330</v>
      </c>
      <c r="D15" s="35">
        <f>2604+3630</f>
        <v>6234</v>
      </c>
      <c r="E15" s="47">
        <f>2671+3630+1141</f>
        <v>7442</v>
      </c>
      <c r="F15" s="35"/>
      <c r="G15" s="23"/>
    </row>
    <row r="16" spans="1:7" ht="29.25" customHeight="1" hidden="1">
      <c r="A16" s="33" t="s">
        <v>7</v>
      </c>
      <c r="B16" s="34" t="s">
        <v>12</v>
      </c>
      <c r="C16" s="35">
        <f>C17</f>
        <v>-3630</v>
      </c>
      <c r="D16" s="35">
        <f>D17</f>
        <v>-4440</v>
      </c>
      <c r="E16" s="47">
        <f>E17</f>
        <v>-5581</v>
      </c>
      <c r="F16" s="35">
        <f>F17</f>
        <v>0</v>
      </c>
      <c r="G16" s="23"/>
    </row>
    <row r="17" spans="1:7" ht="44.25" customHeight="1" hidden="1">
      <c r="A17" s="33" t="s">
        <v>8</v>
      </c>
      <c r="B17" s="34" t="s">
        <v>13</v>
      </c>
      <c r="C17" s="35">
        <v>-3630</v>
      </c>
      <c r="D17" s="35">
        <f>-3630+(-810)</f>
        <v>-4440</v>
      </c>
      <c r="E17" s="47">
        <f>-4440+(-1141)</f>
        <v>-5581</v>
      </c>
      <c r="F17" s="35"/>
      <c r="G17" s="23"/>
    </row>
    <row r="18" spans="1:7" ht="30" customHeight="1">
      <c r="A18" s="30" t="s">
        <v>4</v>
      </c>
      <c r="B18" s="31" t="s">
        <v>9</v>
      </c>
      <c r="C18" s="35"/>
      <c r="D18" s="35"/>
      <c r="E18" s="47"/>
      <c r="F18" s="35">
        <f>F19</f>
        <v>6195.74</v>
      </c>
      <c r="G18" s="23"/>
    </row>
    <row r="19" spans="1:7" ht="44.25" customHeight="1">
      <c r="A19" s="33" t="s">
        <v>5</v>
      </c>
      <c r="B19" s="34" t="s">
        <v>10</v>
      </c>
      <c r="C19" s="35"/>
      <c r="D19" s="35"/>
      <c r="E19" s="47"/>
      <c r="F19" s="35">
        <f>F20</f>
        <v>6195.74</v>
      </c>
      <c r="G19" s="23"/>
    </row>
    <row r="20" spans="1:7" ht="44.25" customHeight="1">
      <c r="A20" s="33" t="s">
        <v>67</v>
      </c>
      <c r="B20" s="34" t="s">
        <v>11</v>
      </c>
      <c r="C20" s="35"/>
      <c r="D20" s="35"/>
      <c r="E20" s="47"/>
      <c r="F20" s="35">
        <f>3352+2843.74</f>
        <v>6195.74</v>
      </c>
      <c r="G20" s="23"/>
    </row>
    <row r="21" spans="1:7" ht="44.25" customHeight="1">
      <c r="A21" s="33" t="s">
        <v>7</v>
      </c>
      <c r="B21" s="34" t="s">
        <v>12</v>
      </c>
      <c r="C21" s="35"/>
      <c r="D21" s="35"/>
      <c r="E21" s="47"/>
      <c r="F21" s="35">
        <v>0</v>
      </c>
      <c r="G21" s="23"/>
    </row>
    <row r="22" spans="1:7" ht="44.25" customHeight="1">
      <c r="A22" s="33" t="s">
        <v>68</v>
      </c>
      <c r="B22" s="34" t="s">
        <v>66</v>
      </c>
      <c r="C22" s="35"/>
      <c r="D22" s="35"/>
      <c r="E22" s="47"/>
      <c r="F22" s="35">
        <v>0</v>
      </c>
      <c r="G22" s="23"/>
    </row>
    <row r="23" spans="1:7" ht="29.25" customHeight="1">
      <c r="A23" s="30" t="s">
        <v>14</v>
      </c>
      <c r="B23" s="31" t="s">
        <v>15</v>
      </c>
      <c r="C23" s="32">
        <f>C24+C26</f>
        <v>-1319</v>
      </c>
      <c r="D23" s="32">
        <f>D24+D26</f>
        <v>-390</v>
      </c>
      <c r="E23" s="46">
        <f>E24+E26</f>
        <v>-390</v>
      </c>
      <c r="F23" s="32">
        <f>F24+F26</f>
        <v>-2843.74</v>
      </c>
      <c r="G23" s="22"/>
    </row>
    <row r="24" spans="1:7" ht="29.25" customHeight="1">
      <c r="A24" s="33" t="s">
        <v>16</v>
      </c>
      <c r="B24" s="34" t="s">
        <v>17</v>
      </c>
      <c r="C24" s="35">
        <f>C25</f>
        <v>5000</v>
      </c>
      <c r="D24" s="35">
        <f>D25</f>
        <v>5000</v>
      </c>
      <c r="E24" s="47">
        <f>E25</f>
        <v>5000</v>
      </c>
      <c r="F24" s="35">
        <f>F25</f>
        <v>0</v>
      </c>
      <c r="G24" s="23"/>
    </row>
    <row r="25" spans="1:7" ht="59.25" customHeight="1">
      <c r="A25" s="33" t="s">
        <v>18</v>
      </c>
      <c r="B25" s="34" t="s">
        <v>19</v>
      </c>
      <c r="C25" s="35">
        <v>5000</v>
      </c>
      <c r="D25" s="35">
        <v>5000</v>
      </c>
      <c r="E25" s="47">
        <v>5000</v>
      </c>
      <c r="F25" s="35">
        <v>0</v>
      </c>
      <c r="G25" s="23"/>
    </row>
    <row r="26" spans="1:7" ht="53.25" customHeight="1">
      <c r="A26" s="33" t="s">
        <v>20</v>
      </c>
      <c r="B26" s="34" t="s">
        <v>21</v>
      </c>
      <c r="C26" s="35">
        <f>C27</f>
        <v>-6319</v>
      </c>
      <c r="D26" s="35">
        <f>D27</f>
        <v>-5390</v>
      </c>
      <c r="E26" s="47">
        <f>E27</f>
        <v>-5390</v>
      </c>
      <c r="F26" s="35">
        <v>-2843.74</v>
      </c>
      <c r="G26" s="23"/>
    </row>
    <row r="27" spans="1:7" ht="40.5" customHeight="1">
      <c r="A27" s="33" t="s">
        <v>22</v>
      </c>
      <c r="B27" s="34" t="s">
        <v>23</v>
      </c>
      <c r="C27" s="35">
        <f>-929+(-390)+(-5000)</f>
        <v>-6319</v>
      </c>
      <c r="D27" s="35">
        <f>(-390)+(-5000)</f>
        <v>-5390</v>
      </c>
      <c r="E27" s="47">
        <f>(-390)+(-5000)</f>
        <v>-5390</v>
      </c>
      <c r="F27" s="35">
        <v>-2843.74</v>
      </c>
      <c r="G27" s="23"/>
    </row>
    <row r="28" spans="1:6" ht="54.75" customHeight="1" hidden="1">
      <c r="A28" s="4" t="s">
        <v>29</v>
      </c>
      <c r="B28" s="5" t="s">
        <v>24</v>
      </c>
      <c r="C28" s="12">
        <v>0</v>
      </c>
      <c r="D28" s="12">
        <v>0</v>
      </c>
      <c r="E28" s="20">
        <v>0</v>
      </c>
      <c r="F28" s="12">
        <v>0</v>
      </c>
    </row>
    <row r="29" spans="1:6" ht="26.25" customHeight="1" hidden="1">
      <c r="A29" s="4" t="s">
        <v>25</v>
      </c>
      <c r="B29" s="5" t="s">
        <v>26</v>
      </c>
      <c r="C29" s="12">
        <f>C31+C30</f>
        <v>0</v>
      </c>
      <c r="D29" s="12">
        <f>D31+D30</f>
        <v>0</v>
      </c>
      <c r="E29" s="20">
        <f>E31+E30</f>
        <v>0</v>
      </c>
      <c r="F29" s="12">
        <f>F31+F30</f>
        <v>0</v>
      </c>
    </row>
    <row r="30" spans="1:6" ht="18.75" customHeight="1" hidden="1">
      <c r="A30" s="4" t="s">
        <v>37</v>
      </c>
      <c r="B30" s="5" t="s">
        <v>38</v>
      </c>
      <c r="C30" s="12">
        <v>0</v>
      </c>
      <c r="D30" s="12">
        <v>0</v>
      </c>
      <c r="E30" s="20">
        <v>0</v>
      </c>
      <c r="F30" s="12">
        <v>0</v>
      </c>
    </row>
    <row r="31" spans="1:6" ht="13.5" customHeight="1" hidden="1">
      <c r="A31" s="4" t="s">
        <v>30</v>
      </c>
      <c r="B31" s="5" t="s">
        <v>27</v>
      </c>
      <c r="C31" s="12">
        <v>0</v>
      </c>
      <c r="D31" s="12">
        <v>0</v>
      </c>
      <c r="E31" s="20">
        <v>0</v>
      </c>
      <c r="F31" s="12">
        <v>0</v>
      </c>
    </row>
    <row r="32" ht="31.5" customHeight="1"/>
    <row r="33" ht="18.75" customHeight="1"/>
  </sheetData>
  <sheetProtection/>
  <mergeCells count="4">
    <mergeCell ref="B1:C1"/>
    <mergeCell ref="A8:C8"/>
    <mergeCell ref="B4:F5"/>
    <mergeCell ref="B3:F3"/>
  </mergeCells>
  <printOptions/>
  <pageMargins left="0.984251968503937" right="0.1968503937007874" top="0.5905511811023623" bottom="0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="60" zoomScalePageLayoutView="0" workbookViewId="0" topLeftCell="A1">
      <selection activeCell="B4" sqref="B4:F5"/>
    </sheetView>
  </sheetViews>
  <sheetFormatPr defaultColWidth="9.140625" defaultRowHeight="12.75"/>
  <cols>
    <col min="1" max="1" width="50.28125" style="1" customWidth="1"/>
    <col min="2" max="2" width="31.140625" style="2" customWidth="1"/>
    <col min="3" max="3" width="24.7109375" style="13" hidden="1" customWidth="1"/>
    <col min="4" max="4" width="20.57421875" style="3" hidden="1" customWidth="1"/>
    <col min="5" max="5" width="17.8515625" style="3" hidden="1" customWidth="1"/>
    <col min="6" max="6" width="19.140625" style="13" customWidth="1"/>
    <col min="7" max="7" width="17.421875" style="21" customWidth="1"/>
    <col min="8" max="16384" width="9.140625" style="3" customWidth="1"/>
  </cols>
  <sheetData>
    <row r="1" spans="2:6" ht="12.75" customHeight="1">
      <c r="B1" s="66"/>
      <c r="C1" s="66"/>
      <c r="F1" s="21"/>
    </row>
    <row r="2" spans="1:6" ht="12.75" customHeight="1">
      <c r="A2" s="27"/>
      <c r="B2" s="36"/>
      <c r="C2" s="36"/>
      <c r="D2" s="37"/>
      <c r="E2" s="37"/>
      <c r="F2" s="38"/>
    </row>
    <row r="3" spans="1:7" ht="12" customHeight="1">
      <c r="A3" s="27"/>
      <c r="B3" s="75"/>
      <c r="C3" s="75"/>
      <c r="D3" s="37"/>
      <c r="E3" s="37"/>
      <c r="F3" s="75" t="s">
        <v>70</v>
      </c>
      <c r="G3" s="75"/>
    </row>
    <row r="4" spans="1:6" ht="24" customHeight="1">
      <c r="A4" s="27"/>
      <c r="B4" s="68" t="s">
        <v>74</v>
      </c>
      <c r="C4" s="68"/>
      <c r="D4" s="68"/>
      <c r="E4" s="68"/>
      <c r="F4" s="68"/>
    </row>
    <row r="5" spans="1:6" ht="30" customHeight="1">
      <c r="A5" s="27"/>
      <c r="B5" s="68"/>
      <c r="C5" s="68"/>
      <c r="D5" s="68"/>
      <c r="E5" s="68"/>
      <c r="F5" s="68"/>
    </row>
    <row r="6" spans="1:6" ht="14.25" customHeight="1">
      <c r="A6" s="27"/>
      <c r="B6" s="39"/>
      <c r="C6" s="39"/>
      <c r="D6" s="39"/>
      <c r="E6" s="39"/>
      <c r="F6" s="39"/>
    </row>
    <row r="7" spans="1:6" ht="21.75" customHeight="1">
      <c r="A7" s="27"/>
      <c r="B7" s="28"/>
      <c r="C7" s="40"/>
      <c r="D7" s="37"/>
      <c r="E7" s="37"/>
      <c r="F7" s="40"/>
    </row>
    <row r="8" spans="1:7" ht="14.25">
      <c r="A8" s="67" t="s">
        <v>56</v>
      </c>
      <c r="B8" s="67"/>
      <c r="C8" s="67"/>
      <c r="D8" s="76"/>
      <c r="E8" s="76"/>
      <c r="F8" s="76"/>
      <c r="G8" s="76"/>
    </row>
    <row r="9" spans="1:7" ht="14.25">
      <c r="A9" s="62"/>
      <c r="B9" s="62"/>
      <c r="C9" s="62"/>
      <c r="D9" s="63"/>
      <c r="E9" s="63"/>
      <c r="F9" s="63"/>
      <c r="G9" s="63"/>
    </row>
    <row r="10" spans="1:7" ht="18.75" customHeight="1">
      <c r="A10" s="71" t="s">
        <v>0</v>
      </c>
      <c r="B10" s="73" t="s">
        <v>1</v>
      </c>
      <c r="C10" s="42"/>
      <c r="D10" s="37">
        <v>2011</v>
      </c>
      <c r="E10" s="37">
        <v>2012</v>
      </c>
      <c r="F10" s="60" t="s">
        <v>50</v>
      </c>
      <c r="G10" s="60" t="s">
        <v>57</v>
      </c>
    </row>
    <row r="11" spans="1:7" ht="14.25">
      <c r="A11" s="72"/>
      <c r="B11" s="74"/>
      <c r="C11" s="64" t="s">
        <v>31</v>
      </c>
      <c r="D11" s="44" t="s">
        <v>31</v>
      </c>
      <c r="E11" s="45" t="s">
        <v>31</v>
      </c>
      <c r="F11" s="44" t="s">
        <v>31</v>
      </c>
      <c r="G11" s="44" t="s">
        <v>31</v>
      </c>
    </row>
    <row r="12" spans="1:9" ht="14.25">
      <c r="A12" s="30" t="s">
        <v>2</v>
      </c>
      <c r="B12" s="31"/>
      <c r="C12" s="32" t="e">
        <f>C13</f>
        <v>#REF!</v>
      </c>
      <c r="D12" s="32" t="e">
        <f>D13</f>
        <v>#REF!</v>
      </c>
      <c r="E12" s="46" t="e">
        <f>E13</f>
        <v>#REF!</v>
      </c>
      <c r="F12" s="32">
        <v>-4100</v>
      </c>
      <c r="G12" s="32">
        <v>-4180</v>
      </c>
      <c r="I12" s="24"/>
    </row>
    <row r="13" spans="1:7" ht="29.25" customHeight="1">
      <c r="A13" s="30" t="s">
        <v>3</v>
      </c>
      <c r="B13" s="31" t="s">
        <v>69</v>
      </c>
      <c r="C13" s="32" t="e">
        <f>C14+C24+#REF!</f>
        <v>#REF!</v>
      </c>
      <c r="D13" s="32" t="e">
        <f>D14+D24+#REF!</f>
        <v>#REF!</v>
      </c>
      <c r="E13" s="46" t="e">
        <f>E14+E24+#REF!</f>
        <v>#REF!</v>
      </c>
      <c r="F13" s="32">
        <f>F19+F24</f>
        <v>4100</v>
      </c>
      <c r="G13" s="32">
        <f>G19+G24</f>
        <v>4180</v>
      </c>
    </row>
    <row r="14" spans="1:7" ht="29.25" customHeight="1" hidden="1">
      <c r="A14" s="30" t="s">
        <v>4</v>
      </c>
      <c r="B14" s="31" t="s">
        <v>9</v>
      </c>
      <c r="C14" s="32">
        <f>C15+C17</f>
        <v>2700</v>
      </c>
      <c r="D14" s="32">
        <f>D15+D17</f>
        <v>1794</v>
      </c>
      <c r="E14" s="46">
        <f>E15+E17</f>
        <v>1861</v>
      </c>
      <c r="F14" s="32">
        <f>F15+F17</f>
        <v>0</v>
      </c>
      <c r="G14" s="32">
        <f>G15+G17</f>
        <v>0</v>
      </c>
    </row>
    <row r="15" spans="1:7" ht="29.25" customHeight="1" hidden="1">
      <c r="A15" s="33" t="s">
        <v>5</v>
      </c>
      <c r="B15" s="34" t="s">
        <v>10</v>
      </c>
      <c r="C15" s="35">
        <f>C16</f>
        <v>6330</v>
      </c>
      <c r="D15" s="35">
        <f>D16</f>
        <v>6234</v>
      </c>
      <c r="E15" s="47">
        <f>E16</f>
        <v>7442</v>
      </c>
      <c r="F15" s="35">
        <f>F16</f>
        <v>0</v>
      </c>
      <c r="G15" s="35">
        <f>G16</f>
        <v>0</v>
      </c>
    </row>
    <row r="16" spans="1:7" ht="29.25" customHeight="1" hidden="1">
      <c r="A16" s="33" t="s">
        <v>6</v>
      </c>
      <c r="B16" s="34" t="s">
        <v>11</v>
      </c>
      <c r="C16" s="35">
        <f>2580+3630+120</f>
        <v>6330</v>
      </c>
      <c r="D16" s="35">
        <f>2604+3630</f>
        <v>6234</v>
      </c>
      <c r="E16" s="47">
        <f>2671+3630+1141</f>
        <v>7442</v>
      </c>
      <c r="F16" s="35"/>
      <c r="G16" s="35"/>
    </row>
    <row r="17" spans="1:7" ht="29.25" customHeight="1" hidden="1">
      <c r="A17" s="33" t="s">
        <v>7</v>
      </c>
      <c r="B17" s="34" t="s">
        <v>12</v>
      </c>
      <c r="C17" s="35">
        <f>C18</f>
        <v>-3630</v>
      </c>
      <c r="D17" s="35">
        <f>D18</f>
        <v>-4440</v>
      </c>
      <c r="E17" s="47">
        <f>E18</f>
        <v>-5581</v>
      </c>
      <c r="F17" s="35">
        <f>F18</f>
        <v>0</v>
      </c>
      <c r="G17" s="35">
        <f>G18</f>
        <v>0</v>
      </c>
    </row>
    <row r="18" spans="1:7" ht="44.25" customHeight="1" hidden="1">
      <c r="A18" s="33" t="s">
        <v>8</v>
      </c>
      <c r="B18" s="34" t="s">
        <v>13</v>
      </c>
      <c r="C18" s="35">
        <v>-3630</v>
      </c>
      <c r="D18" s="35">
        <f>-3630+(-810)</f>
        <v>-4440</v>
      </c>
      <c r="E18" s="47">
        <f>-4440+(-1141)</f>
        <v>-5581</v>
      </c>
      <c r="F18" s="35"/>
      <c r="G18" s="35"/>
    </row>
    <row r="19" spans="1:7" ht="30" customHeight="1">
      <c r="A19" s="30" t="s">
        <v>4</v>
      </c>
      <c r="B19" s="31" t="s">
        <v>9</v>
      </c>
      <c r="C19" s="35"/>
      <c r="D19" s="35"/>
      <c r="E19" s="47"/>
      <c r="F19" s="35">
        <f>F20-F22</f>
        <v>5100</v>
      </c>
      <c r="G19" s="35">
        <f>G20-G22</f>
        <v>5680</v>
      </c>
    </row>
    <row r="20" spans="1:7" ht="44.25" customHeight="1">
      <c r="A20" s="33" t="s">
        <v>5</v>
      </c>
      <c r="B20" s="34" t="s">
        <v>10</v>
      </c>
      <c r="C20" s="35"/>
      <c r="D20" s="35"/>
      <c r="E20" s="47"/>
      <c r="F20" s="35">
        <f>F21</f>
        <v>7165.25</v>
      </c>
      <c r="G20" s="35">
        <f>G21</f>
        <v>10133.67</v>
      </c>
    </row>
    <row r="21" spans="1:7" ht="44.25" customHeight="1">
      <c r="A21" s="33" t="s">
        <v>67</v>
      </c>
      <c r="B21" s="34" t="s">
        <v>11</v>
      </c>
      <c r="C21" s="35"/>
      <c r="D21" s="35"/>
      <c r="E21" s="47"/>
      <c r="F21" s="35">
        <v>7165.25</v>
      </c>
      <c r="G21" s="35">
        <v>10133.67</v>
      </c>
    </row>
    <row r="22" spans="1:7" ht="44.25" customHeight="1">
      <c r="A22" s="33" t="s">
        <v>7</v>
      </c>
      <c r="B22" s="34" t="s">
        <v>12</v>
      </c>
      <c r="C22" s="35"/>
      <c r="D22" s="35"/>
      <c r="E22" s="47"/>
      <c r="F22" s="35">
        <f>F23</f>
        <v>2065.25</v>
      </c>
      <c r="G22" s="35">
        <f>G23</f>
        <v>4453.67</v>
      </c>
    </row>
    <row r="23" spans="1:7" ht="65.25" customHeight="1">
      <c r="A23" s="33" t="s">
        <v>68</v>
      </c>
      <c r="B23" s="34" t="s">
        <v>66</v>
      </c>
      <c r="C23" s="35"/>
      <c r="D23" s="35"/>
      <c r="E23" s="47"/>
      <c r="F23" s="35">
        <v>2065.25</v>
      </c>
      <c r="G23" s="35">
        <v>4453.67</v>
      </c>
    </row>
    <row r="24" spans="1:7" ht="29.25" customHeight="1">
      <c r="A24" s="30" t="s">
        <v>14</v>
      </c>
      <c r="B24" s="31" t="s">
        <v>15</v>
      </c>
      <c r="C24" s="32">
        <f>C25+C27</f>
        <v>-1319</v>
      </c>
      <c r="D24" s="32">
        <f>D25+D27</f>
        <v>-390</v>
      </c>
      <c r="E24" s="46">
        <f>E25+E27</f>
        <v>-390</v>
      </c>
      <c r="F24" s="32">
        <f>F25-F27</f>
        <v>-1000</v>
      </c>
      <c r="G24" s="32">
        <f>G25-G27</f>
        <v>-1500</v>
      </c>
    </row>
    <row r="25" spans="1:7" ht="29.25" customHeight="1">
      <c r="A25" s="33" t="s">
        <v>16</v>
      </c>
      <c r="B25" s="34" t="s">
        <v>17</v>
      </c>
      <c r="C25" s="35">
        <f>C26</f>
        <v>5000</v>
      </c>
      <c r="D25" s="35">
        <f>D26</f>
        <v>5000</v>
      </c>
      <c r="E25" s="47">
        <f>E26</f>
        <v>5000</v>
      </c>
      <c r="F25" s="35">
        <f>F26</f>
        <v>0</v>
      </c>
      <c r="G25" s="35">
        <f>G26</f>
        <v>0</v>
      </c>
    </row>
    <row r="26" spans="1:7" ht="59.25" customHeight="1">
      <c r="A26" s="33" t="s">
        <v>18</v>
      </c>
      <c r="B26" s="34" t="s">
        <v>19</v>
      </c>
      <c r="C26" s="35">
        <v>5000</v>
      </c>
      <c r="D26" s="35">
        <v>5000</v>
      </c>
      <c r="E26" s="47">
        <v>5000</v>
      </c>
      <c r="F26" s="35">
        <v>0</v>
      </c>
      <c r="G26" s="35">
        <v>0</v>
      </c>
    </row>
    <row r="27" spans="1:7" ht="53.25" customHeight="1">
      <c r="A27" s="33" t="s">
        <v>20</v>
      </c>
      <c r="B27" s="34" t="s">
        <v>21</v>
      </c>
      <c r="C27" s="35">
        <f>C28</f>
        <v>-6319</v>
      </c>
      <c r="D27" s="35">
        <f>D28</f>
        <v>-5390</v>
      </c>
      <c r="E27" s="47">
        <f>E28</f>
        <v>-5390</v>
      </c>
      <c r="F27" s="35">
        <f>F28</f>
        <v>1000</v>
      </c>
      <c r="G27" s="35">
        <f>G28</f>
        <v>1500</v>
      </c>
    </row>
    <row r="28" spans="1:7" ht="40.5" customHeight="1">
      <c r="A28" s="33" t="s">
        <v>22</v>
      </c>
      <c r="B28" s="34" t="s">
        <v>23</v>
      </c>
      <c r="C28" s="35">
        <f>-929+(-390)+(-5000)</f>
        <v>-6319</v>
      </c>
      <c r="D28" s="35">
        <f>(-390)+(-5000)</f>
        <v>-5390</v>
      </c>
      <c r="E28" s="47">
        <f>(-390)+(-5000)</f>
        <v>-5390</v>
      </c>
      <c r="F28" s="35">
        <v>1000</v>
      </c>
      <c r="G28" s="35">
        <v>1500</v>
      </c>
    </row>
    <row r="29" spans="1:6" ht="54.75" customHeight="1" hidden="1">
      <c r="A29" s="4" t="s">
        <v>29</v>
      </c>
      <c r="B29" s="5" t="s">
        <v>24</v>
      </c>
      <c r="C29" s="12">
        <v>0</v>
      </c>
      <c r="D29" s="12">
        <v>0</v>
      </c>
      <c r="E29" s="20">
        <v>0</v>
      </c>
      <c r="F29" s="12">
        <v>0</v>
      </c>
    </row>
    <row r="30" spans="1:6" ht="26.25" customHeight="1" hidden="1">
      <c r="A30" s="4" t="s">
        <v>25</v>
      </c>
      <c r="B30" s="5" t="s">
        <v>26</v>
      </c>
      <c r="C30" s="12">
        <f>C32+C31</f>
        <v>0</v>
      </c>
      <c r="D30" s="12">
        <f>D32+D31</f>
        <v>0</v>
      </c>
      <c r="E30" s="20">
        <f>E32+E31</f>
        <v>0</v>
      </c>
      <c r="F30" s="12">
        <f>F32+F31</f>
        <v>0</v>
      </c>
    </row>
    <row r="31" spans="1:6" ht="18.75" customHeight="1" hidden="1">
      <c r="A31" s="4" t="s">
        <v>37</v>
      </c>
      <c r="B31" s="5" t="s">
        <v>38</v>
      </c>
      <c r="C31" s="12">
        <v>0</v>
      </c>
      <c r="D31" s="12">
        <v>0</v>
      </c>
      <c r="E31" s="20">
        <v>0</v>
      </c>
      <c r="F31" s="12">
        <v>0</v>
      </c>
    </row>
    <row r="32" spans="1:6" ht="13.5" customHeight="1" hidden="1">
      <c r="A32" s="4" t="s">
        <v>30</v>
      </c>
      <c r="B32" s="5" t="s">
        <v>27</v>
      </c>
      <c r="C32" s="12">
        <v>0</v>
      </c>
      <c r="D32" s="12">
        <v>0</v>
      </c>
      <c r="E32" s="20">
        <v>0</v>
      </c>
      <c r="F32" s="12">
        <v>0</v>
      </c>
    </row>
    <row r="33" ht="31.5" customHeight="1"/>
    <row r="34" ht="18.75" customHeight="1"/>
  </sheetData>
  <sheetProtection/>
  <mergeCells count="7">
    <mergeCell ref="A10:A11"/>
    <mergeCell ref="B10:B11"/>
    <mergeCell ref="B1:C1"/>
    <mergeCell ref="B3:C3"/>
    <mergeCell ref="B4:F5"/>
    <mergeCell ref="A8:G8"/>
    <mergeCell ref="F3:G3"/>
  </mergeCells>
  <printOptions/>
  <pageMargins left="0.7874015748031497" right="0.1968503937007874" top="0.3937007874015748" bottom="0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C21"/>
  <sheetViews>
    <sheetView tabSelected="1" view="pageBreakPreview" zoomScale="60" zoomScalePageLayoutView="0" workbookViewId="0" topLeftCell="A1">
      <selection activeCell="L12" sqref="L12"/>
    </sheetView>
  </sheetViews>
  <sheetFormatPr defaultColWidth="9.140625" defaultRowHeight="12.75"/>
  <cols>
    <col min="1" max="1" width="9.140625" style="6" customWidth="1"/>
    <col min="2" max="2" width="30.57421875" style="3" customWidth="1"/>
    <col min="3" max="3" width="54.00390625" style="3" customWidth="1"/>
    <col min="4" max="16384" width="9.140625" style="3" customWidth="1"/>
  </cols>
  <sheetData>
    <row r="1" ht="12.75">
      <c r="C1" s="25"/>
    </row>
    <row r="2" ht="12.75">
      <c r="C2" s="26"/>
    </row>
    <row r="3" spans="1:3" ht="15">
      <c r="A3" s="48"/>
      <c r="B3" s="37"/>
      <c r="C3" s="65" t="s">
        <v>52</v>
      </c>
    </row>
    <row r="4" spans="1:3" ht="6.75" customHeight="1">
      <c r="A4" s="48"/>
      <c r="B4" s="37"/>
      <c r="C4" s="68" t="s">
        <v>65</v>
      </c>
    </row>
    <row r="5" spans="1:3" ht="57" customHeight="1">
      <c r="A5" s="48"/>
      <c r="B5" s="37"/>
      <c r="C5" s="68"/>
    </row>
    <row r="6" spans="1:3" ht="15">
      <c r="A6" s="48"/>
      <c r="B6" s="37"/>
      <c r="C6" s="37"/>
    </row>
    <row r="7" spans="1:3" ht="14.25">
      <c r="A7" s="77" t="s">
        <v>32</v>
      </c>
      <c r="B7" s="77"/>
      <c r="C7" s="77"/>
    </row>
    <row r="8" spans="1:3" ht="14.25">
      <c r="A8" s="77" t="s">
        <v>33</v>
      </c>
      <c r="B8" s="77"/>
      <c r="C8" s="77"/>
    </row>
    <row r="9" spans="1:3" ht="18.75" customHeight="1">
      <c r="A9" s="48"/>
      <c r="B9" s="37"/>
      <c r="C9" s="37"/>
    </row>
    <row r="10" spans="1:3" s="7" customFormat="1" ht="45.75" customHeight="1">
      <c r="A10" s="49" t="s">
        <v>34</v>
      </c>
      <c r="B10" s="43" t="s">
        <v>35</v>
      </c>
      <c r="C10" s="31" t="s">
        <v>0</v>
      </c>
    </row>
    <row r="11" spans="1:3" s="7" customFormat="1" ht="54" customHeight="1">
      <c r="A11" s="49" t="s">
        <v>36</v>
      </c>
      <c r="B11" s="50"/>
      <c r="C11" s="31" t="s">
        <v>43</v>
      </c>
    </row>
    <row r="12" spans="1:3" s="7" customFormat="1" ht="54" customHeight="1">
      <c r="A12" s="49" t="s">
        <v>36</v>
      </c>
      <c r="B12" s="34" t="s">
        <v>71</v>
      </c>
      <c r="C12" s="33" t="s">
        <v>67</v>
      </c>
    </row>
    <row r="13" spans="1:3" s="7" customFormat="1" ht="54" customHeight="1">
      <c r="A13" s="49" t="s">
        <v>36</v>
      </c>
      <c r="B13" s="34" t="s">
        <v>72</v>
      </c>
      <c r="C13" s="33" t="s">
        <v>68</v>
      </c>
    </row>
    <row r="14" spans="1:3" ht="66.75" customHeight="1">
      <c r="A14" s="51" t="s">
        <v>36</v>
      </c>
      <c r="B14" s="34" t="s">
        <v>63</v>
      </c>
      <c r="C14" s="52" t="s">
        <v>18</v>
      </c>
    </row>
    <row r="15" spans="1:3" ht="25.5" customHeight="1" hidden="1">
      <c r="A15" s="51" t="s">
        <v>36</v>
      </c>
      <c r="B15" s="34" t="s">
        <v>40</v>
      </c>
      <c r="C15" s="52" t="s">
        <v>29</v>
      </c>
    </row>
    <row r="16" spans="1:3" ht="24.75" customHeight="1" hidden="1">
      <c r="A16" s="51" t="s">
        <v>36</v>
      </c>
      <c r="B16" s="34" t="s">
        <v>41</v>
      </c>
      <c r="C16" s="52" t="s">
        <v>8</v>
      </c>
    </row>
    <row r="17" spans="1:3" ht="66" customHeight="1">
      <c r="A17" s="51" t="s">
        <v>36</v>
      </c>
      <c r="B17" s="34" t="s">
        <v>64</v>
      </c>
      <c r="C17" s="52" t="s">
        <v>22</v>
      </c>
    </row>
    <row r="18" spans="1:3" ht="37.5" customHeight="1" hidden="1">
      <c r="A18" s="51" t="s">
        <v>36</v>
      </c>
      <c r="B18" s="34" t="s">
        <v>42</v>
      </c>
      <c r="C18" s="52" t="s">
        <v>37</v>
      </c>
    </row>
    <row r="19" spans="1:3" ht="37.5" customHeight="1">
      <c r="A19" s="51" t="s">
        <v>36</v>
      </c>
      <c r="B19" s="34" t="s">
        <v>60</v>
      </c>
      <c r="C19" s="52" t="s">
        <v>75</v>
      </c>
    </row>
    <row r="20" spans="1:3" ht="37.5" customHeight="1">
      <c r="A20" s="51" t="s">
        <v>36</v>
      </c>
      <c r="B20" s="34" t="s">
        <v>61</v>
      </c>
      <c r="C20" s="52" t="s">
        <v>62</v>
      </c>
    </row>
    <row r="21" spans="1:3" ht="84" customHeight="1">
      <c r="A21" s="53" t="s">
        <v>36</v>
      </c>
      <c r="B21" s="34" t="s">
        <v>39</v>
      </c>
      <c r="C21" s="52" t="s">
        <v>28</v>
      </c>
    </row>
    <row r="26" ht="27.75" customHeight="1"/>
    <row r="27" ht="27.75" customHeight="1"/>
    <row r="28" ht="25.5" customHeight="1"/>
    <row r="29" ht="28.5" customHeight="1"/>
    <row r="30" ht="30" customHeight="1"/>
    <row r="31" ht="36" customHeight="1"/>
    <row r="32" ht="42" customHeight="1"/>
    <row r="33" ht="40.5" customHeight="1"/>
    <row r="34" ht="39" customHeight="1"/>
    <row r="35" ht="26.25" customHeight="1"/>
    <row r="36" ht="29.25" customHeight="1"/>
    <row r="37" ht="38.25" customHeight="1"/>
    <row r="38" ht="39" customHeight="1"/>
    <row r="39" ht="30" customHeight="1"/>
    <row r="40" ht="27.75" customHeight="1"/>
    <row r="41" ht="39.75" customHeight="1"/>
    <row r="42" ht="52.5" customHeight="1"/>
    <row r="43" ht="27" customHeight="1"/>
    <row r="44" ht="41.25" customHeight="1"/>
  </sheetData>
  <sheetProtection/>
  <mergeCells count="3">
    <mergeCell ref="C4:C5"/>
    <mergeCell ref="A7:C7"/>
    <mergeCell ref="A8:C8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="60" zoomScalePageLayoutView="0" workbookViewId="0" topLeftCell="A1">
      <selection activeCell="B3" sqref="B3:C3"/>
    </sheetView>
  </sheetViews>
  <sheetFormatPr defaultColWidth="9.140625" defaultRowHeight="12.75"/>
  <cols>
    <col min="1" max="1" width="63.8515625" style="0" customWidth="1"/>
    <col min="2" max="2" width="17.8515625" style="10" customWidth="1"/>
    <col min="3" max="3" width="19.28125" style="10" customWidth="1"/>
    <col min="4" max="4" width="13.421875" style="0" customWidth="1"/>
    <col min="5" max="5" width="12.7109375" style="0" customWidth="1"/>
  </cols>
  <sheetData>
    <row r="1" spans="1:3" ht="15">
      <c r="A1" s="37"/>
      <c r="B1" s="28"/>
      <c r="C1" s="54"/>
    </row>
    <row r="2" spans="1:3" ht="15">
      <c r="A2" s="37"/>
      <c r="B2" s="79" t="s">
        <v>53</v>
      </c>
      <c r="C2" s="79"/>
    </row>
    <row r="3" spans="1:3" ht="88.5" customHeight="1">
      <c r="A3" s="37"/>
      <c r="B3" s="68" t="s">
        <v>74</v>
      </c>
      <c r="C3" s="68"/>
    </row>
    <row r="4" spans="1:3" ht="15">
      <c r="A4" s="37"/>
      <c r="B4" s="28"/>
      <c r="C4" s="28"/>
    </row>
    <row r="5" spans="1:3" ht="15">
      <c r="A5" s="37"/>
      <c r="B5" s="28"/>
      <c r="C5" s="28"/>
    </row>
    <row r="6" spans="1:3" ht="54" customHeight="1">
      <c r="A6" s="78" t="s">
        <v>58</v>
      </c>
      <c r="B6" s="78"/>
      <c r="C6" s="78"/>
    </row>
    <row r="7" spans="1:3" ht="15">
      <c r="A7" s="37"/>
      <c r="B7" s="28"/>
      <c r="C7" s="28"/>
    </row>
    <row r="8" spans="1:3" ht="15">
      <c r="A8" s="37"/>
      <c r="B8" s="28"/>
      <c r="C8" s="54" t="s">
        <v>48</v>
      </c>
    </row>
    <row r="9" spans="1:3" s="9" customFormat="1" ht="93" customHeight="1">
      <c r="A9" s="56"/>
      <c r="B9" s="50" t="s">
        <v>47</v>
      </c>
      <c r="C9" s="50" t="s">
        <v>44</v>
      </c>
    </row>
    <row r="10" spans="1:3" ht="21.75" customHeight="1">
      <c r="A10" s="57" t="s">
        <v>45</v>
      </c>
      <c r="B10" s="58">
        <f>B12+B14+B15</f>
        <v>0</v>
      </c>
      <c r="C10" s="58">
        <f>C12+C14+C15</f>
        <v>2843.74</v>
      </c>
    </row>
    <row r="11" spans="1:3" ht="20.25" customHeight="1">
      <c r="A11" s="59" t="s">
        <v>46</v>
      </c>
      <c r="B11" s="58"/>
      <c r="C11" s="58"/>
    </row>
    <row r="12" spans="1:3" ht="18.75" customHeight="1" hidden="1">
      <c r="A12" s="30" t="s">
        <v>4</v>
      </c>
      <c r="B12" s="58"/>
      <c r="C12" s="58"/>
    </row>
    <row r="13" spans="1:3" ht="39" customHeight="1">
      <c r="A13" s="30" t="s">
        <v>4</v>
      </c>
      <c r="B13" s="58">
        <f>'прилож 1'!F20</f>
        <v>6195.74</v>
      </c>
      <c r="C13" s="58">
        <f>'прилож 1'!F21</f>
        <v>0</v>
      </c>
    </row>
    <row r="14" spans="1:3" ht="34.5" customHeight="1">
      <c r="A14" s="30" t="s">
        <v>14</v>
      </c>
      <c r="B14" s="58">
        <f>'прилож 1'!F25</f>
        <v>0</v>
      </c>
      <c r="C14" s="58">
        <v>2843.74</v>
      </c>
    </row>
    <row r="15" spans="1:3" s="9" customFormat="1" ht="126" customHeight="1" hidden="1">
      <c r="A15" s="8" t="s">
        <v>49</v>
      </c>
      <c r="B15" s="11"/>
      <c r="C15" s="11"/>
    </row>
  </sheetData>
  <sheetProtection/>
  <mergeCells count="3">
    <mergeCell ref="A6:C6"/>
    <mergeCell ref="B3:C3"/>
    <mergeCell ref="B2:C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="60" zoomScalePageLayoutView="0" workbookViewId="0" topLeftCell="A1">
      <selection activeCell="H17" sqref="H17"/>
    </sheetView>
  </sheetViews>
  <sheetFormatPr defaultColWidth="9.140625" defaultRowHeight="12.75"/>
  <cols>
    <col min="1" max="1" width="48.28125" style="15" customWidth="1"/>
    <col min="2" max="2" width="15.57421875" style="15" customWidth="1"/>
    <col min="3" max="3" width="16.140625" style="15" customWidth="1"/>
    <col min="4" max="4" width="15.421875" style="16" customWidth="1"/>
    <col min="5" max="5" width="19.00390625" style="16" customWidth="1"/>
    <col min="6" max="16384" width="9.140625" style="15" customWidth="1"/>
  </cols>
  <sheetData>
    <row r="1" spans="1:5" ht="15">
      <c r="A1" s="37"/>
      <c r="B1" s="37"/>
      <c r="C1" s="37"/>
      <c r="D1" s="28"/>
      <c r="E1" s="54"/>
    </row>
    <row r="2" spans="1:5" s="14" customFormat="1" ht="15">
      <c r="A2" s="37"/>
      <c r="B2" s="37"/>
      <c r="C2" s="37"/>
      <c r="D2" s="79" t="s">
        <v>54</v>
      </c>
      <c r="E2" s="79"/>
    </row>
    <row r="3" spans="1:5" s="14" customFormat="1" ht="45.75" customHeight="1">
      <c r="A3" s="37"/>
      <c r="B3" s="37"/>
      <c r="C3" s="68" t="s">
        <v>74</v>
      </c>
      <c r="D3" s="83"/>
      <c r="E3" s="83"/>
    </row>
    <row r="4" spans="1:5" ht="15">
      <c r="A4" s="37"/>
      <c r="B4" s="37"/>
      <c r="C4" s="37"/>
      <c r="D4" s="28"/>
      <c r="E4" s="28"/>
    </row>
    <row r="5" spans="1:5" ht="15">
      <c r="A5" s="37"/>
      <c r="B5" s="37"/>
      <c r="C5" s="37"/>
      <c r="D5" s="28"/>
      <c r="E5" s="28"/>
    </row>
    <row r="6" spans="1:5" ht="42.75" customHeight="1">
      <c r="A6" s="78" t="s">
        <v>59</v>
      </c>
      <c r="B6" s="78"/>
      <c r="C6" s="78"/>
      <c r="D6" s="78"/>
      <c r="E6" s="78"/>
    </row>
    <row r="7" spans="1:5" ht="14.25">
      <c r="A7" s="55"/>
      <c r="B7" s="55"/>
      <c r="C7" s="55"/>
      <c r="D7" s="55"/>
      <c r="E7" s="55"/>
    </row>
    <row r="8" spans="1:5" ht="15">
      <c r="A8" s="37"/>
      <c r="B8" s="37"/>
      <c r="C8" s="37"/>
      <c r="D8" s="28"/>
      <c r="E8" s="28"/>
    </row>
    <row r="9" spans="1:5" ht="15">
      <c r="A9" s="37"/>
      <c r="B9" s="37"/>
      <c r="C9" s="37"/>
      <c r="D9" s="28"/>
      <c r="E9" s="54" t="s">
        <v>48</v>
      </c>
    </row>
    <row r="10" spans="1:5" ht="15">
      <c r="A10" s="80"/>
      <c r="B10" s="81" t="s">
        <v>50</v>
      </c>
      <c r="C10" s="82"/>
      <c r="D10" s="80" t="s">
        <v>57</v>
      </c>
      <c r="E10" s="80"/>
    </row>
    <row r="11" spans="1:5" s="17" customFormat="1" ht="75">
      <c r="A11" s="80"/>
      <c r="B11" s="50" t="s">
        <v>47</v>
      </c>
      <c r="C11" s="50" t="s">
        <v>44</v>
      </c>
      <c r="D11" s="50" t="s">
        <v>47</v>
      </c>
      <c r="E11" s="50" t="s">
        <v>44</v>
      </c>
    </row>
    <row r="12" spans="1:5" ht="26.25" customHeight="1">
      <c r="A12" s="57" t="s">
        <v>45</v>
      </c>
      <c r="B12" s="60">
        <f>B15+B16</f>
        <v>7165.25</v>
      </c>
      <c r="C12" s="60">
        <f>C15+C16</f>
        <v>3065.25</v>
      </c>
      <c r="D12" s="60">
        <f>D15+D16</f>
        <v>10133.67</v>
      </c>
      <c r="E12" s="60">
        <f>E15+E16</f>
        <v>5953.67</v>
      </c>
    </row>
    <row r="13" spans="1:5" ht="20.25" customHeight="1">
      <c r="A13" s="59" t="s">
        <v>46</v>
      </c>
      <c r="B13" s="58"/>
      <c r="C13" s="58"/>
      <c r="D13" s="58"/>
      <c r="E13" s="58"/>
    </row>
    <row r="14" spans="1:5" ht="25.5" customHeight="1" hidden="1">
      <c r="A14" s="33" t="s">
        <v>4</v>
      </c>
      <c r="B14" s="35"/>
      <c r="C14" s="35"/>
      <c r="D14" s="61"/>
      <c r="E14" s="61"/>
    </row>
    <row r="15" spans="1:5" ht="39" customHeight="1">
      <c r="A15" s="33" t="s">
        <v>4</v>
      </c>
      <c r="B15" s="35">
        <f>'прилож 3'!F21</f>
        <v>7165.25</v>
      </c>
      <c r="C15" s="35">
        <f>'прилож 3'!F23</f>
        <v>2065.25</v>
      </c>
      <c r="D15" s="61">
        <f>'прилож 3'!G21</f>
        <v>10133.67</v>
      </c>
      <c r="E15" s="61">
        <f>'прилож 3'!G22</f>
        <v>4453.67</v>
      </c>
    </row>
    <row r="16" spans="1:5" ht="60" customHeight="1">
      <c r="A16" s="33" t="s">
        <v>14</v>
      </c>
      <c r="B16" s="35">
        <f>'прилож 3'!F26</f>
        <v>0</v>
      </c>
      <c r="C16" s="35">
        <f>'прилож 3'!F27</f>
        <v>1000</v>
      </c>
      <c r="D16" s="61">
        <f>'прилож 3'!G26</f>
        <v>0</v>
      </c>
      <c r="E16" s="61">
        <f>'прилож 3'!G27</f>
        <v>1500</v>
      </c>
    </row>
    <row r="18" spans="2:5" ht="12.75">
      <c r="B18" s="18"/>
      <c r="C18" s="18"/>
      <c r="D18" s="19"/>
      <c r="E18" s="19"/>
    </row>
  </sheetData>
  <sheetProtection/>
  <mergeCells count="6">
    <mergeCell ref="D2:E2"/>
    <mergeCell ref="A6:E6"/>
    <mergeCell ref="A10:A11"/>
    <mergeCell ref="D10:E10"/>
    <mergeCell ref="B10:C10"/>
    <mergeCell ref="C3:E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server1</cp:lastModifiedBy>
  <cp:lastPrinted>2013-12-16T11:59:51Z</cp:lastPrinted>
  <dcterms:created xsi:type="dcterms:W3CDTF">1996-10-08T23:32:33Z</dcterms:created>
  <dcterms:modified xsi:type="dcterms:W3CDTF">2013-12-16T11:59:54Z</dcterms:modified>
  <cp:category/>
  <cp:version/>
  <cp:contentType/>
  <cp:contentStatus/>
</cp:coreProperties>
</file>