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8590" windowHeight="10425"/>
  </bookViews>
  <sheets>
    <sheet name="7" sheetId="1" r:id="rId1"/>
  </sheets>
  <definedNames>
    <definedName name="_xlnm.Print_Titles" localSheetId="0">'7'!$12:$12</definedName>
    <definedName name="_xlnm.Print_Area" localSheetId="0">'7'!$A$1:$D$224</definedName>
  </definedNames>
  <calcPr calcId="145621"/>
</workbook>
</file>

<file path=xl/calcChain.xml><?xml version="1.0" encoding="utf-8"?>
<calcChain xmlns="http://schemas.openxmlformats.org/spreadsheetml/2006/main">
  <c r="D104" i="1" l="1"/>
  <c r="C104" i="1"/>
  <c r="D105" i="1"/>
  <c r="C105" i="1"/>
  <c r="D218" i="1"/>
  <c r="D219" i="1"/>
  <c r="D52" i="1" l="1"/>
  <c r="C52" i="1"/>
  <c r="C34" i="1" l="1"/>
  <c r="D89" i="1"/>
  <c r="D88" i="1" s="1"/>
  <c r="C88" i="1"/>
  <c r="C83" i="1" s="1"/>
  <c r="C91" i="1"/>
  <c r="D98" i="1" l="1"/>
  <c r="D100" i="1"/>
  <c r="D46" i="1"/>
  <c r="C32" i="1"/>
  <c r="D23" i="1"/>
  <c r="C23" i="1"/>
  <c r="C57" i="1" l="1"/>
  <c r="D49" i="1"/>
  <c r="D205" i="1"/>
  <c r="C205" i="1"/>
  <c r="D203" i="1"/>
  <c r="C203" i="1"/>
  <c r="D201" i="1"/>
  <c r="C201" i="1"/>
  <c r="D199" i="1"/>
  <c r="C199" i="1"/>
  <c r="D197" i="1"/>
  <c r="C197" i="1"/>
  <c r="D195" i="1"/>
  <c r="C195" i="1"/>
  <c r="D194" i="1"/>
  <c r="C194" i="1"/>
  <c r="D192" i="1"/>
  <c r="C192" i="1"/>
  <c r="D190" i="1"/>
  <c r="C190" i="1"/>
  <c r="D188" i="1"/>
  <c r="C188" i="1"/>
  <c r="D186" i="1"/>
  <c r="C186" i="1"/>
  <c r="D184" i="1"/>
  <c r="C184" i="1"/>
  <c r="D182" i="1"/>
  <c r="C182" i="1"/>
  <c r="D180" i="1"/>
  <c r="C180" i="1"/>
  <c r="D178" i="1"/>
  <c r="C178" i="1"/>
  <c r="D162" i="1"/>
  <c r="C162" i="1"/>
  <c r="D161" i="1"/>
  <c r="C161" i="1"/>
  <c r="D159" i="1"/>
  <c r="C159" i="1"/>
  <c r="D157" i="1"/>
  <c r="C157" i="1"/>
  <c r="D155" i="1"/>
  <c r="C155" i="1"/>
  <c r="D153" i="1"/>
  <c r="C153" i="1"/>
  <c r="D151" i="1"/>
  <c r="C151" i="1"/>
  <c r="D149" i="1"/>
  <c r="C149" i="1"/>
  <c r="D147" i="1"/>
  <c r="C147" i="1"/>
  <c r="D146" i="1"/>
  <c r="C146" i="1"/>
  <c r="D137" i="1"/>
  <c r="C137" i="1"/>
  <c r="C136" i="1" s="1"/>
  <c r="C113" i="1" s="1"/>
  <c r="D136" i="1"/>
  <c r="D113" i="1" s="1"/>
  <c r="D134" i="1"/>
  <c r="C134" i="1"/>
  <c r="D132" i="1"/>
  <c r="C132" i="1"/>
  <c r="D130" i="1"/>
  <c r="C130" i="1"/>
  <c r="D128" i="1"/>
  <c r="C128" i="1"/>
  <c r="D127" i="1"/>
  <c r="C127" i="1"/>
  <c r="D125" i="1"/>
  <c r="C125" i="1"/>
  <c r="D124" i="1"/>
  <c r="C124" i="1"/>
  <c r="D122" i="1"/>
  <c r="C122" i="1"/>
  <c r="D120" i="1"/>
  <c r="C120" i="1"/>
  <c r="D118" i="1"/>
  <c r="C118" i="1"/>
  <c r="D116" i="1"/>
  <c r="C116" i="1"/>
  <c r="D114" i="1"/>
  <c r="C114" i="1"/>
  <c r="D111" i="1"/>
  <c r="C111" i="1"/>
  <c r="D109" i="1"/>
  <c r="C109" i="1"/>
  <c r="D107" i="1"/>
  <c r="C107" i="1"/>
  <c r="D106" i="1"/>
  <c r="C106" i="1"/>
  <c r="D102" i="1"/>
  <c r="C102" i="1"/>
  <c r="D101" i="1"/>
  <c r="C101" i="1"/>
  <c r="D99" i="1"/>
  <c r="C99" i="1"/>
  <c r="D96" i="1"/>
  <c r="C96" i="1"/>
  <c r="D92" i="1"/>
  <c r="D90" i="1"/>
  <c r="D87" i="1"/>
  <c r="D86" i="1"/>
  <c r="D85" i="1"/>
  <c r="D84" i="1" s="1"/>
  <c r="C84" i="1"/>
  <c r="D81" i="1"/>
  <c r="C81" i="1"/>
  <c r="D80" i="1"/>
  <c r="C80" i="1"/>
  <c r="D78" i="1"/>
  <c r="C78" i="1"/>
  <c r="D76" i="1"/>
  <c r="C76" i="1"/>
  <c r="D75" i="1"/>
  <c r="C75" i="1"/>
  <c r="D73" i="1"/>
  <c r="C73" i="1"/>
  <c r="D72" i="1"/>
  <c r="C72" i="1"/>
  <c r="D71" i="1"/>
  <c r="C71" i="1"/>
  <c r="D69" i="1"/>
  <c r="C69" i="1"/>
  <c r="D68" i="1"/>
  <c r="C68" i="1"/>
  <c r="D67" i="1"/>
  <c r="C67" i="1"/>
  <c r="D62" i="1"/>
  <c r="D61" i="1" s="1"/>
  <c r="C62" i="1"/>
  <c r="C61" i="1" s="1"/>
  <c r="D59" i="1"/>
  <c r="D56" i="1" s="1"/>
  <c r="D53" i="1" s="1"/>
  <c r="C59" i="1"/>
  <c r="C56" i="1" s="1"/>
  <c r="C53" i="1" s="1"/>
  <c r="D57" i="1"/>
  <c r="D54" i="1"/>
  <c r="C54" i="1"/>
  <c r="C49" i="1"/>
  <c r="C48" i="1" s="1"/>
  <c r="D48" i="1"/>
  <c r="D45" i="1" s="1"/>
  <c r="C46" i="1"/>
  <c r="C45" i="1" s="1"/>
  <c r="D43" i="1"/>
  <c r="D42" i="1" s="1"/>
  <c r="C43" i="1"/>
  <c r="C42" i="1" s="1"/>
  <c r="D39" i="1"/>
  <c r="C39" i="1"/>
  <c r="C38" i="1" s="1"/>
  <c r="D38" i="1"/>
  <c r="D36" i="1"/>
  <c r="C36" i="1"/>
  <c r="D34" i="1"/>
  <c r="D32" i="1"/>
  <c r="D28" i="1"/>
  <c r="C28" i="1"/>
  <c r="C27" i="1" s="1"/>
  <c r="D22" i="1"/>
  <c r="C22" i="1"/>
  <c r="D17" i="1"/>
  <c r="D16" i="1" s="1"/>
  <c r="C17" i="1"/>
  <c r="C16" i="1" s="1"/>
  <c r="D91" i="1" l="1"/>
  <c r="D83" i="1" s="1"/>
  <c r="D27" i="1"/>
  <c r="D15" i="1" s="1"/>
  <c r="C15" i="1"/>
  <c r="C14" i="1" l="1"/>
  <c r="C13" i="1" s="1"/>
  <c r="D14" i="1"/>
  <c r="D13" i="1" s="1"/>
</calcChain>
</file>

<file path=xl/sharedStrings.xml><?xml version="1.0" encoding="utf-8"?>
<sst xmlns="http://schemas.openxmlformats.org/spreadsheetml/2006/main" count="376" uniqueCount="368">
  <si>
    <t xml:space="preserve">Код дохода </t>
  </si>
  <si>
    <t>Наименование показателя</t>
  </si>
  <si>
    <t>Сумма , тыс.рублей</t>
  </si>
  <si>
    <t>2019 год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</si>
  <si>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</si>
  <si>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</si>
  <si>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</si>
  <si>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</si>
  <si>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</si>
  <si>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</si>
  <si>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</si>
  <si>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</si>
  <si>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</si>
  <si>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</si>
  <si>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</si>
  <si>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</si>
  <si>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</si>
  <si>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</si>
  <si>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</si>
  <si>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</si>
  <si>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</si>
  <si>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</si>
  <si>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</si>
  <si>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</si>
  <si>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</si>
  <si>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000 1  03  02230  01 0000 110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</si>
  <si>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</si>
  <si>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</si>
  <si>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</si>
  <si>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</si>
  <si>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</si>
  <si>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</si>
  <si>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</si>
  <si>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</si>
  <si>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</si>
  <si>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</si>
  <si>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</si>
  <si>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</si>
  <si>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</si>
  <si>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</si>
  <si>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</si>
  <si>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</si>
  <si>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</si>
  <si>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</si>
  <si>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</si>
  <si>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</si>
  <si>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</si>
  <si>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</si>
  <si>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</si>
  <si>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</si>
  <si>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</si>
  <si>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</si>
  <si>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</si>
  <si>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</si>
  <si>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</si>
  <si>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</si>
  <si>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</si>
  <si>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182  1  06  02020  02  0000  110</t>
  </si>
  <si>
    <t>Налог на имущество организаций по имуществу, входящему в Единую систему газоснабжения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</si>
  <si>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</si>
  <si>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</si>
  <si>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</si>
  <si>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</si>
  <si>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</si>
  <si>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</si>
  <si>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</si>
  <si>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</si>
  <si>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</si>
  <si>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</si>
  <si>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</si>
  <si>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</si>
  <si>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</si>
  <si>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</si>
  <si>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</si>
  <si>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</si>
  <si>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</si>
  <si>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</si>
  <si>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</si>
  <si>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</si>
  <si>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</si>
  <si>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</si>
  <si>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</si>
  <si>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</si>
  <si>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</si>
  <si>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</si>
  <si>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</si>
  <si>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</si>
  <si>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</si>
  <si>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</si>
  <si>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</si>
  <si>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</si>
  <si>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</si>
  <si>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</si>
  <si>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</si>
  <si>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</si>
  <si>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</si>
  <si>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</si>
  <si>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</si>
  <si>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</si>
  <si>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</si>
  <si>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</si>
  <si>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</si>
  <si>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</si>
  <si>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</si>
  <si>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</si>
  <si>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</si>
  <si>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</si>
  <si>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</si>
  <si>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</si>
  <si>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</si>
  <si>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</si>
  <si>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</si>
  <si>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</si>
  <si>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</si>
  <si>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800  1  13  01995  05  0000  130</t>
  </si>
  <si>
    <t>Прочие доходы от оказания платных услуг (работ) получателями средств бюджетов муниципальных районов</t>
  </si>
  <si>
    <t>000  1  14  00000  00  0000  000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</si>
  <si>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</si>
  <si>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</si>
  <si>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</si>
  <si>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</si>
  <si>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</si>
  <si>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</si>
  <si>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</si>
  <si>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</si>
  <si>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</si>
  <si>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</si>
  <si>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</si>
  <si>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</si>
  <si>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</si>
  <si>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</si>
  <si>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</si>
  <si>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000  1  14  06025  05  0000 430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</si>
  <si>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</si>
  <si>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</si>
  <si>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</si>
  <si>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</si>
  <si>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</si>
  <si>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</si>
  <si>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</si>
  <si>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</si>
  <si>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</si>
  <si>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</si>
  <si>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</si>
  <si>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</si>
  <si>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</si>
  <si>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</si>
  <si>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</si>
  <si>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</si>
  <si>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</si>
  <si>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000  1  16  08000  00  0000  140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</si>
  <si>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</si>
  <si>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</si>
  <si>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</si>
  <si>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000  1  16  25000  00  0000  140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</si>
  <si>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</si>
  <si>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000  1 16  25010  01  0000  140</t>
  </si>
  <si>
    <t>Денежные взыскания (штрафы) за нарушение законодательства Российской Федерации о недрах</t>
  </si>
  <si>
    <t>000  1 16  25050  01  0000  140</t>
  </si>
  <si>
    <t>Денежные взыскания (штрафы) за нарушение законодательства в области охраны окружающей среды</t>
  </si>
  <si>
    <t>000  1 16  25060  01  0000  140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</si>
  <si>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</si>
  <si>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</si>
  <si>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</si>
  <si>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</si>
  <si>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</si>
  <si>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092 1  16  32000  05  0000  140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</si>
  <si>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</si>
  <si>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</si>
  <si>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</si>
  <si>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000  1  16  90050  050  0000  140</t>
  </si>
  <si>
    <t>Прочие поступления от денежных взысканий (штрафов) и иных сумм в возмещение ущерба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</si>
  <si>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</si>
  <si>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</si>
  <si>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000  1  17  00000  00  0000  000</t>
  </si>
  <si>
    <t>ПРОЧИЕ НЕНАЛОГОВЫЕ ДОХОДЫ</t>
  </si>
  <si>
    <t>000  1  17  05000  00  0000  180</t>
  </si>
  <si>
    <t>Прочие неналоговые доходы</t>
  </si>
  <si>
    <t>092  1  17  05050  05  0000  180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</si>
  <si>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</si>
  <si>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</si>
  <si>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</si>
  <si>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</si>
  <si>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</si>
  <si>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000  2  02  10000  00  0000  151</t>
  </si>
  <si>
    <t>Дотации бюджетам субъектов Российской Федерации и муниципальных образований</t>
  </si>
  <si>
    <t>000  2  02  15001  00  0000  151</t>
  </si>
  <si>
    <t>Дотации на выравнивание бюджетной обеспеченности</t>
  </si>
  <si>
    <t>092  2  02  15001  05  0000  151</t>
  </si>
  <si>
    <t>Дотации бюджетам муниципальных районов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</si>
  <si>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</si>
  <si>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</si>
  <si>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092  2  02  01003  05  0000  151</t>
  </si>
  <si>
    <t>Дотации бюджетам муниципальных районов на поддержку мер по обеспечению сбалансированности бюджетов</t>
  </si>
  <si>
    <t>000  2  02  01999  00  0000  151</t>
  </si>
  <si>
    <t>Прочие дотации</t>
  </si>
  <si>
    <t>092  2  02  01999  05  0000  151</t>
  </si>
  <si>
    <t>Прочие дотации бюджетам муниципальных районов</t>
  </si>
  <si>
    <t>000  2  02  20000  00  0000  151</t>
  </si>
  <si>
    <t>Субсидии бюджетам субъектов Российской Федерации и муниципальных образований (межбюджетные субсидии)</t>
  </si>
  <si>
    <t>000  2  02  02009  00  0000  151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</si>
  <si>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</si>
  <si>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092  2  02  02009  05  0000  151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</si>
  <si>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</si>
  <si>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000  2  02 20051  00  0000  151</t>
  </si>
  <si>
    <t>Субсидии бюджетам на реализацию федеральных целевых программ</t>
  </si>
  <si>
    <t>092  2  02  20051  05  0000  151</t>
  </si>
  <si>
    <t>Субсидии бюджетам муниципальных районов на реализацию федеральных целевых программ</t>
  </si>
  <si>
    <t>000  2  02  02077  00  0000  151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</si>
  <si>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</si>
  <si>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092  2  02  02077  05  0000  151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</si>
  <si>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</si>
  <si>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000  2  02  02080  00  0000  151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</si>
  <si>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</si>
  <si>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</si>
  <si>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</si>
  <si>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000  2  02  02085  00  0000  151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</si>
  <si>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</si>
  <si>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</si>
  <si>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</si>
  <si>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000  2  02  02088  00  0000  151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</si>
  <si>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  <charset val="204"/>
      </rPr>
      <t xml:space="preserve">- </t>
    </r>
    <r>
      <rPr>
        <sz val="12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</si>
  <si>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</si>
  <si>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</si>
  <si>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</si>
  <si>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</si>
  <si>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000  2  02  02089  00  0000  151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</si>
  <si>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</si>
  <si>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</si>
  <si>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</si>
  <si>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</si>
  <si>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</si>
  <si>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000  2  02  02145  00  0000  151</t>
  </si>
  <si>
    <t>Субсидии бюджетам на модернизацию региональных систем общего образования</t>
  </si>
  <si>
    <t>092  2  02  02145  05  0000  151</t>
  </si>
  <si>
    <t>Субсидии бюджетам муниципальных районов на модернизацию региональных систем общего образования</t>
  </si>
  <si>
    <t>000  2  02  02150  00  0000  151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</si>
  <si>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</si>
  <si>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092  2  02  02150  05  0000  151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</si>
  <si>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</si>
  <si>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000  2  02  02204  00  0000  151</t>
  </si>
  <si>
    <t>Субсидии бюджетам на модернизацию региональных систем дошкольного образования</t>
  </si>
  <si>
    <t>092  2  02  02204  05  0000  151</t>
  </si>
  <si>
    <t>Субсидии бюджетам муниципальных районов на модернизацию региональных систем дошкольного  образования</t>
  </si>
  <si>
    <t>000  2  02  29999  00  0000  151</t>
  </si>
  <si>
    <t>Прочие субсидии</t>
  </si>
  <si>
    <t>092  2  02  29999  05  0000  151</t>
  </si>
  <si>
    <t>Прочие субсидии бюджетам муниципальных районов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</si>
  <si>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</si>
  <si>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</si>
  <si>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</si>
  <si>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проведение мероприятий по подключению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 (через Министерстов культуры Республики Алтай)</t>
  </si>
  <si>
    <t>Субсидии на обеспечение питанием учащихся из малообеспеченных семей (через Министерство образования, науки и молодежной политики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</si>
  <si>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 (через Министерство образования, науки и молодежной политики Республики Алтай)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</si>
  <si>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 (через Министерство регионального развития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</si>
  <si>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</si>
  <si>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000  2  02  30000  00  0000  151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</si>
  <si>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</si>
  <si>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</si>
  <si>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</si>
  <si>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</si>
  <si>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</si>
  <si>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</si>
  <si>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</si>
  <si>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</si>
  <si>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</si>
  <si>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</si>
  <si>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</si>
  <si>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</si>
  <si>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</si>
  <si>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</si>
  <si>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</si>
  <si>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</si>
  <si>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</si>
  <si>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</si>
  <si>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</si>
  <si>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</si>
  <si>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</si>
  <si>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</si>
  <si>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</si>
  <si>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</si>
  <si>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</si>
  <si>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</si>
  <si>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</si>
  <si>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</si>
  <si>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</si>
  <si>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000  2  02  30024  00  0000  151</t>
  </si>
  <si>
    <t xml:space="preserve">Субвенции местным бюджетам на выполнение передаваемых полномочий субъектов Российской Федерации </t>
  </si>
  <si>
    <t>092  2  02  30024  05  0000  151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</si>
  <si>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</si>
  <si>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</si>
  <si>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</si>
  <si>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</si>
  <si>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</si>
  <si>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</si>
  <si>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</si>
  <si>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</si>
  <si>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</si>
  <si>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</si>
  <si>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</si>
  <si>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</si>
  <si>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</si>
  <si>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</si>
  <si>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000  2  02  03026  00  0000  151</t>
  </si>
  <si>
    <t>092  2  02  03026  05  0000  151</t>
  </si>
  <si>
    <t>000  2  02  03027  00  0000  151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</si>
  <si>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</si>
  <si>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</si>
  <si>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</si>
  <si>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000  2  02  30029  00  0000  151</t>
  </si>
  <si>
    <t>092  2  02  30029  05  0000  151</t>
  </si>
  <si>
    <t>000  2  02  03033  00  0000  151</t>
  </si>
  <si>
    <t>Субвенции бюджетам муниципальных образований на оздоровление детей</t>
  </si>
  <si>
    <t>092  2  02  03033  05  0000  151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</si>
  <si>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</si>
  <si>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000  2  02  03055  00  0000  151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</si>
  <si>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</si>
  <si>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</si>
  <si>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</si>
  <si>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000  2  02  03069  00  0000  151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</si>
  <si>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</si>
  <si>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092  2  02  03069  05  0000  151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</si>
  <si>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</si>
  <si>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000  2  02  35118  00  0000  151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</si>
  <si>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</si>
  <si>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092  2  02  35118  05  0000  151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</si>
  <si>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</si>
  <si>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000  2  02  35135  00  0000  151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</si>
  <si>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</si>
  <si>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092  2  02  35135  05  0000  151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</si>
  <si>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</si>
  <si>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000  2  02  03121  00  0000  151</t>
  </si>
  <si>
    <t>Субвенции бюджетам на проведение Всероссийской сельскохозяйственной переписи в 2016 году</t>
  </si>
  <si>
    <t>092  2  02  03121 05  0000  151</t>
  </si>
  <si>
    <t>Субвенции бюджетам муниципальных образований на проведение Всероссийской сельскохозяйственной переписи в 2016 году</t>
  </si>
  <si>
    <t>000  2  02  40000  00  0000  151</t>
  </si>
  <si>
    <t>Иные межбюджетные трансферты</t>
  </si>
  <si>
    <t>000  2  02  04029  00  0000  151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</si>
  <si>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</si>
  <si>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</si>
  <si>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</si>
  <si>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000  2  02  40014  00  0000  151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</si>
  <si>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</si>
  <si>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092  2  02  40014  05  0000  151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</si>
  <si>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</si>
  <si>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000  2  02  04999  00  0000  151</t>
  </si>
  <si>
    <t>Прочие межбюджетные трансферты, передаваемые бюджетам</t>
  </si>
  <si>
    <t>092  2  02  04999  05  0000  151</t>
  </si>
  <si>
    <t>Прочие межбюджетные трансферты, передаваемые бюджетам муниципальных районов</t>
  </si>
  <si>
    <t>000  2  07  00000  00  0000  180</t>
  </si>
  <si>
    <t>ПРОЧИЕ БЕЗВОЗМЕЗДНЫЕ ПОСТУПЛЕНИЯ</t>
  </si>
  <si>
    <t>810  2  07  05000  05  0000  180</t>
  </si>
  <si>
    <t>Прочие безвозмездные поступления в бюджеты муниципальных районов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</si>
  <si>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</si>
  <si>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</si>
  <si>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092  2  18  05010  05  0000  151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</si>
  <si>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</si>
  <si>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</si>
  <si>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</si>
  <si>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092  2  19  05000  05  0000  151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</si>
  <si>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</si>
  <si>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2020 год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</si>
  <si>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</si>
  <si>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</si>
  <si>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</si>
  <si>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000  2  02  40014  05  0000  151</t>
  </si>
  <si>
    <t xml:space="preserve">                               Объем поступлений доходов в бюджет муниципального образования "Онгудайский район"                на 2019 год и на 2020 год</t>
  </si>
  <si>
    <t>Приложение 7
к  решению «О бюджете 
муниципального образования "Онгудайский район" на 2018год  и на плановый период 2019-2020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</si>
</sst>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5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9" fillId="0" borderId="0">
      <alignment vertical="top"/>
    </xf>
    <xf numFmtId="0" fontId="17" fillId="0" borderId="0"/>
    <xf numFmtId="43" fontId="2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/>
    <xf numFmtId="0" fontId="3" fillId="0" borderId="0" xfId="0" applyFont="1" applyAlignment="1">
      <alignment vertical="top" wrapText="1"/>
    </xf>
    <xf numFmtId="43" fontId="2" fillId="0" borderId="0" xfId="2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43" fontId="2" fillId="2" borderId="2" xfId="2" applyNumberFormat="1" applyFont="1" applyFill="1" applyBorder="1" applyAlignment="1">
      <alignment horizontal="left"/>
    </xf>
    <xf numFmtId="43" fontId="2" fillId="2" borderId="2" xfId="2" applyFont="1" applyFill="1" applyBorder="1" applyAlignment="1">
      <alignment horizontal="left"/>
    </xf>
    <xf numFmtId="43" fontId="2" fillId="0" borderId="0" xfId="0" applyNumberFormat="1" applyFont="1"/>
    <xf numFmtId="43" fontId="2" fillId="2" borderId="2" xfId="2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>
      <alignment horizontal="center"/>
    </xf>
    <xf numFmtId="49" fontId="13" fillId="2" borderId="2" xfId="3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0" fontId="14" fillId="0" borderId="4" xfId="0" applyNumberFormat="1" applyFont="1" applyFill="1" applyBorder="1" applyAlignment="1">
      <alignment horizontal="justify"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12" fillId="0" borderId="0" xfId="0" applyFont="1"/>
    <xf numFmtId="0" fontId="14" fillId="0" borderId="2" xfId="0" applyFont="1" applyFill="1" applyBorder="1" applyAlignment="1">
      <alignment horizontal="justify" vertical="center" wrapText="1"/>
    </xf>
    <xf numFmtId="0" fontId="14" fillId="0" borderId="2" xfId="0" applyNumberFormat="1" applyFont="1" applyFill="1" applyBorder="1" applyAlignment="1">
      <alignment horizontal="justify" vertical="center" wrapText="1"/>
    </xf>
    <xf numFmtId="0" fontId="15" fillId="0" borderId="2" xfId="0" applyNumberFormat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16" fillId="0" borderId="0" xfId="0" applyFont="1"/>
    <xf numFmtId="0" fontId="2" fillId="0" borderId="0" xfId="0" applyFont="1" applyFill="1"/>
    <xf numFmtId="43" fontId="2" fillId="0" borderId="2" xfId="2" applyFont="1" applyFill="1" applyBorder="1" applyAlignment="1">
      <alignment horizontal="left"/>
    </xf>
    <xf numFmtId="2" fontId="2" fillId="0" borderId="2" xfId="0" applyNumberFormat="1" applyFont="1" applyBorder="1"/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43" fontId="2" fillId="2" borderId="2" xfId="2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16">
    <cellStyle name="Обычный" xfId="0" builtinId="0"/>
    <cellStyle name="Обычный 10" xfId="4"/>
    <cellStyle name="Обычный 12" xfId="5"/>
    <cellStyle name="Обычный 16" xfId="6"/>
    <cellStyle name="Обычный 17" xfId="7"/>
    <cellStyle name="Обычный 18 2" xfId="8"/>
    <cellStyle name="Обычный 18 2 2" xfId="9"/>
    <cellStyle name="Обычный 2 2 2" xfId="10"/>
    <cellStyle name="Обычный 23" xfId="11"/>
    <cellStyle name="Обычный 3 31" xfId="12"/>
    <cellStyle name="Обычный 3 33" xfId="13"/>
    <cellStyle name="Обычный 5" xfId="14"/>
    <cellStyle name="Обычный 7" xfId="3"/>
    <cellStyle name="Финансовый" xfId="1" builtinId="3"/>
    <cellStyle name="Финансовый 13" xfId="2"/>
    <cellStyle name="Финансовый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abSelected="1" view="pageBreakPreview" topLeftCell="A175" zoomScale="60" zoomScaleNormal="100" workbookViewId="0">
      <selection activeCell="B229" sqref="B229"/>
    </sheetView>
  </sheetViews>
  <sheetFormatPr defaultRowHeight="15.75" x14ac:dyDescent="0.25"/>
  <cols>
    <col min="1" max="1" width="33.140625" style="9" customWidth="1"/>
    <col min="2" max="2" width="68.28515625" style="10" customWidth="1"/>
    <col min="3" max="3" width="18.42578125" style="4" customWidth="1"/>
    <col min="4" max="4" width="18" style="4" customWidth="1"/>
    <col min="5" max="5" width="16.140625" style="4" bestFit="1" customWidth="1"/>
    <col min="6" max="6" width="15.140625" style="4" customWidth="1"/>
    <col min="7" max="215" width="9.140625" style="4"/>
    <col min="216" max="216" width="33.140625" style="4" customWidth="1"/>
    <col min="217" max="217" width="50.42578125" style="4" customWidth="1"/>
    <col min="218" max="218" width="0" style="4" hidden="1" customWidth="1"/>
    <col min="219" max="219" width="16.7109375" style="4" customWidth="1"/>
    <col min="220" max="220" width="19.85546875" style="4" customWidth="1"/>
    <col min="221" max="221" width="21.140625" style="4" customWidth="1"/>
    <col min="222" max="227" width="0" style="4" hidden="1" customWidth="1"/>
    <col min="228" max="228" width="14.85546875" style="4" bestFit="1" customWidth="1"/>
    <col min="229" max="229" width="16.28515625" style="4" customWidth="1"/>
    <col min="230" max="471" width="9.140625" style="4"/>
    <col min="472" max="472" width="33.140625" style="4" customWidth="1"/>
    <col min="473" max="473" width="50.42578125" style="4" customWidth="1"/>
    <col min="474" max="474" width="0" style="4" hidden="1" customWidth="1"/>
    <col min="475" max="475" width="16.7109375" style="4" customWidth="1"/>
    <col min="476" max="476" width="19.85546875" style="4" customWidth="1"/>
    <col min="477" max="477" width="21.140625" style="4" customWidth="1"/>
    <col min="478" max="483" width="0" style="4" hidden="1" customWidth="1"/>
    <col min="484" max="484" width="14.85546875" style="4" bestFit="1" customWidth="1"/>
    <col min="485" max="485" width="16.28515625" style="4" customWidth="1"/>
    <col min="486" max="727" width="9.140625" style="4"/>
    <col min="728" max="728" width="33.140625" style="4" customWidth="1"/>
    <col min="729" max="729" width="50.42578125" style="4" customWidth="1"/>
    <col min="730" max="730" width="0" style="4" hidden="1" customWidth="1"/>
    <col min="731" max="731" width="16.7109375" style="4" customWidth="1"/>
    <col min="732" max="732" width="19.85546875" style="4" customWidth="1"/>
    <col min="733" max="733" width="21.140625" style="4" customWidth="1"/>
    <col min="734" max="739" width="0" style="4" hidden="1" customWidth="1"/>
    <col min="740" max="740" width="14.85546875" style="4" bestFit="1" customWidth="1"/>
    <col min="741" max="741" width="16.28515625" style="4" customWidth="1"/>
    <col min="742" max="983" width="9.140625" style="4"/>
    <col min="984" max="984" width="33.140625" style="4" customWidth="1"/>
    <col min="985" max="985" width="50.42578125" style="4" customWidth="1"/>
    <col min="986" max="986" width="0" style="4" hidden="1" customWidth="1"/>
    <col min="987" max="987" width="16.7109375" style="4" customWidth="1"/>
    <col min="988" max="988" width="19.85546875" style="4" customWidth="1"/>
    <col min="989" max="989" width="21.140625" style="4" customWidth="1"/>
    <col min="990" max="995" width="0" style="4" hidden="1" customWidth="1"/>
    <col min="996" max="996" width="14.85546875" style="4" bestFit="1" customWidth="1"/>
    <col min="997" max="997" width="16.28515625" style="4" customWidth="1"/>
    <col min="998" max="1239" width="9.140625" style="4"/>
    <col min="1240" max="1240" width="33.140625" style="4" customWidth="1"/>
    <col min="1241" max="1241" width="50.42578125" style="4" customWidth="1"/>
    <col min="1242" max="1242" width="0" style="4" hidden="1" customWidth="1"/>
    <col min="1243" max="1243" width="16.7109375" style="4" customWidth="1"/>
    <col min="1244" max="1244" width="19.85546875" style="4" customWidth="1"/>
    <col min="1245" max="1245" width="21.140625" style="4" customWidth="1"/>
    <col min="1246" max="1251" width="0" style="4" hidden="1" customWidth="1"/>
    <col min="1252" max="1252" width="14.85546875" style="4" bestFit="1" customWidth="1"/>
    <col min="1253" max="1253" width="16.28515625" style="4" customWidth="1"/>
    <col min="1254" max="1495" width="9.140625" style="4"/>
    <col min="1496" max="1496" width="33.140625" style="4" customWidth="1"/>
    <col min="1497" max="1497" width="50.42578125" style="4" customWidth="1"/>
    <col min="1498" max="1498" width="0" style="4" hidden="1" customWidth="1"/>
    <col min="1499" max="1499" width="16.7109375" style="4" customWidth="1"/>
    <col min="1500" max="1500" width="19.85546875" style="4" customWidth="1"/>
    <col min="1501" max="1501" width="21.140625" style="4" customWidth="1"/>
    <col min="1502" max="1507" width="0" style="4" hidden="1" customWidth="1"/>
    <col min="1508" max="1508" width="14.85546875" style="4" bestFit="1" customWidth="1"/>
    <col min="1509" max="1509" width="16.28515625" style="4" customWidth="1"/>
    <col min="1510" max="1751" width="9.140625" style="4"/>
    <col min="1752" max="1752" width="33.140625" style="4" customWidth="1"/>
    <col min="1753" max="1753" width="50.42578125" style="4" customWidth="1"/>
    <col min="1754" max="1754" width="0" style="4" hidden="1" customWidth="1"/>
    <col min="1755" max="1755" width="16.7109375" style="4" customWidth="1"/>
    <col min="1756" max="1756" width="19.85546875" style="4" customWidth="1"/>
    <col min="1757" max="1757" width="21.140625" style="4" customWidth="1"/>
    <col min="1758" max="1763" width="0" style="4" hidden="1" customWidth="1"/>
    <col min="1764" max="1764" width="14.85546875" style="4" bestFit="1" customWidth="1"/>
    <col min="1765" max="1765" width="16.28515625" style="4" customWidth="1"/>
    <col min="1766" max="2007" width="9.140625" style="4"/>
    <col min="2008" max="2008" width="33.140625" style="4" customWidth="1"/>
    <col min="2009" max="2009" width="50.42578125" style="4" customWidth="1"/>
    <col min="2010" max="2010" width="0" style="4" hidden="1" customWidth="1"/>
    <col min="2011" max="2011" width="16.7109375" style="4" customWidth="1"/>
    <col min="2012" max="2012" width="19.85546875" style="4" customWidth="1"/>
    <col min="2013" max="2013" width="21.140625" style="4" customWidth="1"/>
    <col min="2014" max="2019" width="0" style="4" hidden="1" customWidth="1"/>
    <col min="2020" max="2020" width="14.85546875" style="4" bestFit="1" customWidth="1"/>
    <col min="2021" max="2021" width="16.28515625" style="4" customWidth="1"/>
    <col min="2022" max="2263" width="9.140625" style="4"/>
    <col min="2264" max="2264" width="33.140625" style="4" customWidth="1"/>
    <col min="2265" max="2265" width="50.42578125" style="4" customWidth="1"/>
    <col min="2266" max="2266" width="0" style="4" hidden="1" customWidth="1"/>
    <col min="2267" max="2267" width="16.7109375" style="4" customWidth="1"/>
    <col min="2268" max="2268" width="19.85546875" style="4" customWidth="1"/>
    <col min="2269" max="2269" width="21.140625" style="4" customWidth="1"/>
    <col min="2270" max="2275" width="0" style="4" hidden="1" customWidth="1"/>
    <col min="2276" max="2276" width="14.85546875" style="4" bestFit="1" customWidth="1"/>
    <col min="2277" max="2277" width="16.28515625" style="4" customWidth="1"/>
    <col min="2278" max="2519" width="9.140625" style="4"/>
    <col min="2520" max="2520" width="33.140625" style="4" customWidth="1"/>
    <col min="2521" max="2521" width="50.42578125" style="4" customWidth="1"/>
    <col min="2522" max="2522" width="0" style="4" hidden="1" customWidth="1"/>
    <col min="2523" max="2523" width="16.7109375" style="4" customWidth="1"/>
    <col min="2524" max="2524" width="19.85546875" style="4" customWidth="1"/>
    <col min="2525" max="2525" width="21.140625" style="4" customWidth="1"/>
    <col min="2526" max="2531" width="0" style="4" hidden="1" customWidth="1"/>
    <col min="2532" max="2532" width="14.85546875" style="4" bestFit="1" customWidth="1"/>
    <col min="2533" max="2533" width="16.28515625" style="4" customWidth="1"/>
    <col min="2534" max="2775" width="9.140625" style="4"/>
    <col min="2776" max="2776" width="33.140625" style="4" customWidth="1"/>
    <col min="2777" max="2777" width="50.42578125" style="4" customWidth="1"/>
    <col min="2778" max="2778" width="0" style="4" hidden="1" customWidth="1"/>
    <col min="2779" max="2779" width="16.7109375" style="4" customWidth="1"/>
    <col min="2780" max="2780" width="19.85546875" style="4" customWidth="1"/>
    <col min="2781" max="2781" width="21.140625" style="4" customWidth="1"/>
    <col min="2782" max="2787" width="0" style="4" hidden="1" customWidth="1"/>
    <col min="2788" max="2788" width="14.85546875" style="4" bestFit="1" customWidth="1"/>
    <col min="2789" max="2789" width="16.28515625" style="4" customWidth="1"/>
    <col min="2790" max="3031" width="9.140625" style="4"/>
    <col min="3032" max="3032" width="33.140625" style="4" customWidth="1"/>
    <col min="3033" max="3033" width="50.42578125" style="4" customWidth="1"/>
    <col min="3034" max="3034" width="0" style="4" hidden="1" customWidth="1"/>
    <col min="3035" max="3035" width="16.7109375" style="4" customWidth="1"/>
    <col min="3036" max="3036" width="19.85546875" style="4" customWidth="1"/>
    <col min="3037" max="3037" width="21.140625" style="4" customWidth="1"/>
    <col min="3038" max="3043" width="0" style="4" hidden="1" customWidth="1"/>
    <col min="3044" max="3044" width="14.85546875" style="4" bestFit="1" customWidth="1"/>
    <col min="3045" max="3045" width="16.28515625" style="4" customWidth="1"/>
    <col min="3046" max="3287" width="9.140625" style="4"/>
    <col min="3288" max="3288" width="33.140625" style="4" customWidth="1"/>
    <col min="3289" max="3289" width="50.42578125" style="4" customWidth="1"/>
    <col min="3290" max="3290" width="0" style="4" hidden="1" customWidth="1"/>
    <col min="3291" max="3291" width="16.7109375" style="4" customWidth="1"/>
    <col min="3292" max="3292" width="19.85546875" style="4" customWidth="1"/>
    <col min="3293" max="3293" width="21.140625" style="4" customWidth="1"/>
    <col min="3294" max="3299" width="0" style="4" hidden="1" customWidth="1"/>
    <col min="3300" max="3300" width="14.85546875" style="4" bestFit="1" customWidth="1"/>
    <col min="3301" max="3301" width="16.28515625" style="4" customWidth="1"/>
    <col min="3302" max="3543" width="9.140625" style="4"/>
    <col min="3544" max="3544" width="33.140625" style="4" customWidth="1"/>
    <col min="3545" max="3545" width="50.42578125" style="4" customWidth="1"/>
    <col min="3546" max="3546" width="0" style="4" hidden="1" customWidth="1"/>
    <col min="3547" max="3547" width="16.7109375" style="4" customWidth="1"/>
    <col min="3548" max="3548" width="19.85546875" style="4" customWidth="1"/>
    <col min="3549" max="3549" width="21.140625" style="4" customWidth="1"/>
    <col min="3550" max="3555" width="0" style="4" hidden="1" customWidth="1"/>
    <col min="3556" max="3556" width="14.85546875" style="4" bestFit="1" customWidth="1"/>
    <col min="3557" max="3557" width="16.28515625" style="4" customWidth="1"/>
    <col min="3558" max="3799" width="9.140625" style="4"/>
    <col min="3800" max="3800" width="33.140625" style="4" customWidth="1"/>
    <col min="3801" max="3801" width="50.42578125" style="4" customWidth="1"/>
    <col min="3802" max="3802" width="0" style="4" hidden="1" customWidth="1"/>
    <col min="3803" max="3803" width="16.7109375" style="4" customWidth="1"/>
    <col min="3804" max="3804" width="19.85546875" style="4" customWidth="1"/>
    <col min="3805" max="3805" width="21.140625" style="4" customWidth="1"/>
    <col min="3806" max="3811" width="0" style="4" hidden="1" customWidth="1"/>
    <col min="3812" max="3812" width="14.85546875" style="4" bestFit="1" customWidth="1"/>
    <col min="3813" max="3813" width="16.28515625" style="4" customWidth="1"/>
    <col min="3814" max="4055" width="9.140625" style="4"/>
    <col min="4056" max="4056" width="33.140625" style="4" customWidth="1"/>
    <col min="4057" max="4057" width="50.42578125" style="4" customWidth="1"/>
    <col min="4058" max="4058" width="0" style="4" hidden="1" customWidth="1"/>
    <col min="4059" max="4059" width="16.7109375" style="4" customWidth="1"/>
    <col min="4060" max="4060" width="19.85546875" style="4" customWidth="1"/>
    <col min="4061" max="4061" width="21.140625" style="4" customWidth="1"/>
    <col min="4062" max="4067" width="0" style="4" hidden="1" customWidth="1"/>
    <col min="4068" max="4068" width="14.85546875" style="4" bestFit="1" customWidth="1"/>
    <col min="4069" max="4069" width="16.28515625" style="4" customWidth="1"/>
    <col min="4070" max="4311" width="9.140625" style="4"/>
    <col min="4312" max="4312" width="33.140625" style="4" customWidth="1"/>
    <col min="4313" max="4313" width="50.42578125" style="4" customWidth="1"/>
    <col min="4314" max="4314" width="0" style="4" hidden="1" customWidth="1"/>
    <col min="4315" max="4315" width="16.7109375" style="4" customWidth="1"/>
    <col min="4316" max="4316" width="19.85546875" style="4" customWidth="1"/>
    <col min="4317" max="4317" width="21.140625" style="4" customWidth="1"/>
    <col min="4318" max="4323" width="0" style="4" hidden="1" customWidth="1"/>
    <col min="4324" max="4324" width="14.85546875" style="4" bestFit="1" customWidth="1"/>
    <col min="4325" max="4325" width="16.28515625" style="4" customWidth="1"/>
    <col min="4326" max="4567" width="9.140625" style="4"/>
    <col min="4568" max="4568" width="33.140625" style="4" customWidth="1"/>
    <col min="4569" max="4569" width="50.42578125" style="4" customWidth="1"/>
    <col min="4570" max="4570" width="0" style="4" hidden="1" customWidth="1"/>
    <col min="4571" max="4571" width="16.7109375" style="4" customWidth="1"/>
    <col min="4572" max="4572" width="19.85546875" style="4" customWidth="1"/>
    <col min="4573" max="4573" width="21.140625" style="4" customWidth="1"/>
    <col min="4574" max="4579" width="0" style="4" hidden="1" customWidth="1"/>
    <col min="4580" max="4580" width="14.85546875" style="4" bestFit="1" customWidth="1"/>
    <col min="4581" max="4581" width="16.28515625" style="4" customWidth="1"/>
    <col min="4582" max="4823" width="9.140625" style="4"/>
    <col min="4824" max="4824" width="33.140625" style="4" customWidth="1"/>
    <col min="4825" max="4825" width="50.42578125" style="4" customWidth="1"/>
    <col min="4826" max="4826" width="0" style="4" hidden="1" customWidth="1"/>
    <col min="4827" max="4827" width="16.7109375" style="4" customWidth="1"/>
    <col min="4828" max="4828" width="19.85546875" style="4" customWidth="1"/>
    <col min="4829" max="4829" width="21.140625" style="4" customWidth="1"/>
    <col min="4830" max="4835" width="0" style="4" hidden="1" customWidth="1"/>
    <col min="4836" max="4836" width="14.85546875" style="4" bestFit="1" customWidth="1"/>
    <col min="4837" max="4837" width="16.28515625" style="4" customWidth="1"/>
    <col min="4838" max="5079" width="9.140625" style="4"/>
    <col min="5080" max="5080" width="33.140625" style="4" customWidth="1"/>
    <col min="5081" max="5081" width="50.42578125" style="4" customWidth="1"/>
    <col min="5082" max="5082" width="0" style="4" hidden="1" customWidth="1"/>
    <col min="5083" max="5083" width="16.7109375" style="4" customWidth="1"/>
    <col min="5084" max="5084" width="19.85546875" style="4" customWidth="1"/>
    <col min="5085" max="5085" width="21.140625" style="4" customWidth="1"/>
    <col min="5086" max="5091" width="0" style="4" hidden="1" customWidth="1"/>
    <col min="5092" max="5092" width="14.85546875" style="4" bestFit="1" customWidth="1"/>
    <col min="5093" max="5093" width="16.28515625" style="4" customWidth="1"/>
    <col min="5094" max="5335" width="9.140625" style="4"/>
    <col min="5336" max="5336" width="33.140625" style="4" customWidth="1"/>
    <col min="5337" max="5337" width="50.42578125" style="4" customWidth="1"/>
    <col min="5338" max="5338" width="0" style="4" hidden="1" customWidth="1"/>
    <col min="5339" max="5339" width="16.7109375" style="4" customWidth="1"/>
    <col min="5340" max="5340" width="19.85546875" style="4" customWidth="1"/>
    <col min="5341" max="5341" width="21.140625" style="4" customWidth="1"/>
    <col min="5342" max="5347" width="0" style="4" hidden="1" customWidth="1"/>
    <col min="5348" max="5348" width="14.85546875" style="4" bestFit="1" customWidth="1"/>
    <col min="5349" max="5349" width="16.28515625" style="4" customWidth="1"/>
    <col min="5350" max="5591" width="9.140625" style="4"/>
    <col min="5592" max="5592" width="33.140625" style="4" customWidth="1"/>
    <col min="5593" max="5593" width="50.42578125" style="4" customWidth="1"/>
    <col min="5594" max="5594" width="0" style="4" hidden="1" customWidth="1"/>
    <col min="5595" max="5595" width="16.7109375" style="4" customWidth="1"/>
    <col min="5596" max="5596" width="19.85546875" style="4" customWidth="1"/>
    <col min="5597" max="5597" width="21.140625" style="4" customWidth="1"/>
    <col min="5598" max="5603" width="0" style="4" hidden="1" customWidth="1"/>
    <col min="5604" max="5604" width="14.85546875" style="4" bestFit="1" customWidth="1"/>
    <col min="5605" max="5605" width="16.28515625" style="4" customWidth="1"/>
    <col min="5606" max="5847" width="9.140625" style="4"/>
    <col min="5848" max="5848" width="33.140625" style="4" customWidth="1"/>
    <col min="5849" max="5849" width="50.42578125" style="4" customWidth="1"/>
    <col min="5850" max="5850" width="0" style="4" hidden="1" customWidth="1"/>
    <col min="5851" max="5851" width="16.7109375" style="4" customWidth="1"/>
    <col min="5852" max="5852" width="19.85546875" style="4" customWidth="1"/>
    <col min="5853" max="5853" width="21.140625" style="4" customWidth="1"/>
    <col min="5854" max="5859" width="0" style="4" hidden="1" customWidth="1"/>
    <col min="5860" max="5860" width="14.85546875" style="4" bestFit="1" customWidth="1"/>
    <col min="5861" max="5861" width="16.28515625" style="4" customWidth="1"/>
    <col min="5862" max="6103" width="9.140625" style="4"/>
    <col min="6104" max="6104" width="33.140625" style="4" customWidth="1"/>
    <col min="6105" max="6105" width="50.42578125" style="4" customWidth="1"/>
    <col min="6106" max="6106" width="0" style="4" hidden="1" customWidth="1"/>
    <col min="6107" max="6107" width="16.7109375" style="4" customWidth="1"/>
    <col min="6108" max="6108" width="19.85546875" style="4" customWidth="1"/>
    <col min="6109" max="6109" width="21.140625" style="4" customWidth="1"/>
    <col min="6110" max="6115" width="0" style="4" hidden="1" customWidth="1"/>
    <col min="6116" max="6116" width="14.85546875" style="4" bestFit="1" customWidth="1"/>
    <col min="6117" max="6117" width="16.28515625" style="4" customWidth="1"/>
    <col min="6118" max="6359" width="9.140625" style="4"/>
    <col min="6360" max="6360" width="33.140625" style="4" customWidth="1"/>
    <col min="6361" max="6361" width="50.42578125" style="4" customWidth="1"/>
    <col min="6362" max="6362" width="0" style="4" hidden="1" customWidth="1"/>
    <col min="6363" max="6363" width="16.7109375" style="4" customWidth="1"/>
    <col min="6364" max="6364" width="19.85546875" style="4" customWidth="1"/>
    <col min="6365" max="6365" width="21.140625" style="4" customWidth="1"/>
    <col min="6366" max="6371" width="0" style="4" hidden="1" customWidth="1"/>
    <col min="6372" max="6372" width="14.85546875" style="4" bestFit="1" customWidth="1"/>
    <col min="6373" max="6373" width="16.28515625" style="4" customWidth="1"/>
    <col min="6374" max="6615" width="9.140625" style="4"/>
    <col min="6616" max="6616" width="33.140625" style="4" customWidth="1"/>
    <col min="6617" max="6617" width="50.42578125" style="4" customWidth="1"/>
    <col min="6618" max="6618" width="0" style="4" hidden="1" customWidth="1"/>
    <col min="6619" max="6619" width="16.7109375" style="4" customWidth="1"/>
    <col min="6620" max="6620" width="19.85546875" style="4" customWidth="1"/>
    <col min="6621" max="6621" width="21.140625" style="4" customWidth="1"/>
    <col min="6622" max="6627" width="0" style="4" hidden="1" customWidth="1"/>
    <col min="6628" max="6628" width="14.85546875" style="4" bestFit="1" customWidth="1"/>
    <col min="6629" max="6629" width="16.28515625" style="4" customWidth="1"/>
    <col min="6630" max="6871" width="9.140625" style="4"/>
    <col min="6872" max="6872" width="33.140625" style="4" customWidth="1"/>
    <col min="6873" max="6873" width="50.42578125" style="4" customWidth="1"/>
    <col min="6874" max="6874" width="0" style="4" hidden="1" customWidth="1"/>
    <col min="6875" max="6875" width="16.7109375" style="4" customWidth="1"/>
    <col min="6876" max="6876" width="19.85546875" style="4" customWidth="1"/>
    <col min="6877" max="6877" width="21.140625" style="4" customWidth="1"/>
    <col min="6878" max="6883" width="0" style="4" hidden="1" customWidth="1"/>
    <col min="6884" max="6884" width="14.85546875" style="4" bestFit="1" customWidth="1"/>
    <col min="6885" max="6885" width="16.28515625" style="4" customWidth="1"/>
    <col min="6886" max="7127" width="9.140625" style="4"/>
    <col min="7128" max="7128" width="33.140625" style="4" customWidth="1"/>
    <col min="7129" max="7129" width="50.42578125" style="4" customWidth="1"/>
    <col min="7130" max="7130" width="0" style="4" hidden="1" customWidth="1"/>
    <col min="7131" max="7131" width="16.7109375" style="4" customWidth="1"/>
    <col min="7132" max="7132" width="19.85546875" style="4" customWidth="1"/>
    <col min="7133" max="7133" width="21.140625" style="4" customWidth="1"/>
    <col min="7134" max="7139" width="0" style="4" hidden="1" customWidth="1"/>
    <col min="7140" max="7140" width="14.85546875" style="4" bestFit="1" customWidth="1"/>
    <col min="7141" max="7141" width="16.28515625" style="4" customWidth="1"/>
    <col min="7142" max="7383" width="9.140625" style="4"/>
    <col min="7384" max="7384" width="33.140625" style="4" customWidth="1"/>
    <col min="7385" max="7385" width="50.42578125" style="4" customWidth="1"/>
    <col min="7386" max="7386" width="0" style="4" hidden="1" customWidth="1"/>
    <col min="7387" max="7387" width="16.7109375" style="4" customWidth="1"/>
    <col min="7388" max="7388" width="19.85546875" style="4" customWidth="1"/>
    <col min="7389" max="7389" width="21.140625" style="4" customWidth="1"/>
    <col min="7390" max="7395" width="0" style="4" hidden="1" customWidth="1"/>
    <col min="7396" max="7396" width="14.85546875" style="4" bestFit="1" customWidth="1"/>
    <col min="7397" max="7397" width="16.28515625" style="4" customWidth="1"/>
    <col min="7398" max="7639" width="9.140625" style="4"/>
    <col min="7640" max="7640" width="33.140625" style="4" customWidth="1"/>
    <col min="7641" max="7641" width="50.42578125" style="4" customWidth="1"/>
    <col min="7642" max="7642" width="0" style="4" hidden="1" customWidth="1"/>
    <col min="7643" max="7643" width="16.7109375" style="4" customWidth="1"/>
    <col min="7644" max="7644" width="19.85546875" style="4" customWidth="1"/>
    <col min="7645" max="7645" width="21.140625" style="4" customWidth="1"/>
    <col min="7646" max="7651" width="0" style="4" hidden="1" customWidth="1"/>
    <col min="7652" max="7652" width="14.85546875" style="4" bestFit="1" customWidth="1"/>
    <col min="7653" max="7653" width="16.28515625" style="4" customWidth="1"/>
    <col min="7654" max="7895" width="9.140625" style="4"/>
    <col min="7896" max="7896" width="33.140625" style="4" customWidth="1"/>
    <col min="7897" max="7897" width="50.42578125" style="4" customWidth="1"/>
    <col min="7898" max="7898" width="0" style="4" hidden="1" customWidth="1"/>
    <col min="7899" max="7899" width="16.7109375" style="4" customWidth="1"/>
    <col min="7900" max="7900" width="19.85546875" style="4" customWidth="1"/>
    <col min="7901" max="7901" width="21.140625" style="4" customWidth="1"/>
    <col min="7902" max="7907" width="0" style="4" hidden="1" customWidth="1"/>
    <col min="7908" max="7908" width="14.85546875" style="4" bestFit="1" customWidth="1"/>
    <col min="7909" max="7909" width="16.28515625" style="4" customWidth="1"/>
    <col min="7910" max="8151" width="9.140625" style="4"/>
    <col min="8152" max="8152" width="33.140625" style="4" customWidth="1"/>
    <col min="8153" max="8153" width="50.42578125" style="4" customWidth="1"/>
    <col min="8154" max="8154" width="0" style="4" hidden="1" customWidth="1"/>
    <col min="8155" max="8155" width="16.7109375" style="4" customWidth="1"/>
    <col min="8156" max="8156" width="19.85546875" style="4" customWidth="1"/>
    <col min="8157" max="8157" width="21.140625" style="4" customWidth="1"/>
    <col min="8158" max="8163" width="0" style="4" hidden="1" customWidth="1"/>
    <col min="8164" max="8164" width="14.85546875" style="4" bestFit="1" customWidth="1"/>
    <col min="8165" max="8165" width="16.28515625" style="4" customWidth="1"/>
    <col min="8166" max="8407" width="9.140625" style="4"/>
    <col min="8408" max="8408" width="33.140625" style="4" customWidth="1"/>
    <col min="8409" max="8409" width="50.42578125" style="4" customWidth="1"/>
    <col min="8410" max="8410" width="0" style="4" hidden="1" customWidth="1"/>
    <col min="8411" max="8411" width="16.7109375" style="4" customWidth="1"/>
    <col min="8412" max="8412" width="19.85546875" style="4" customWidth="1"/>
    <col min="8413" max="8413" width="21.140625" style="4" customWidth="1"/>
    <col min="8414" max="8419" width="0" style="4" hidden="1" customWidth="1"/>
    <col min="8420" max="8420" width="14.85546875" style="4" bestFit="1" customWidth="1"/>
    <col min="8421" max="8421" width="16.28515625" style="4" customWidth="1"/>
    <col min="8422" max="8663" width="9.140625" style="4"/>
    <col min="8664" max="8664" width="33.140625" style="4" customWidth="1"/>
    <col min="8665" max="8665" width="50.42578125" style="4" customWidth="1"/>
    <col min="8666" max="8666" width="0" style="4" hidden="1" customWidth="1"/>
    <col min="8667" max="8667" width="16.7109375" style="4" customWidth="1"/>
    <col min="8668" max="8668" width="19.85546875" style="4" customWidth="1"/>
    <col min="8669" max="8669" width="21.140625" style="4" customWidth="1"/>
    <col min="8670" max="8675" width="0" style="4" hidden="1" customWidth="1"/>
    <col min="8676" max="8676" width="14.85546875" style="4" bestFit="1" customWidth="1"/>
    <col min="8677" max="8677" width="16.28515625" style="4" customWidth="1"/>
    <col min="8678" max="8919" width="9.140625" style="4"/>
    <col min="8920" max="8920" width="33.140625" style="4" customWidth="1"/>
    <col min="8921" max="8921" width="50.42578125" style="4" customWidth="1"/>
    <col min="8922" max="8922" width="0" style="4" hidden="1" customWidth="1"/>
    <col min="8923" max="8923" width="16.7109375" style="4" customWidth="1"/>
    <col min="8924" max="8924" width="19.85546875" style="4" customWidth="1"/>
    <col min="8925" max="8925" width="21.140625" style="4" customWidth="1"/>
    <col min="8926" max="8931" width="0" style="4" hidden="1" customWidth="1"/>
    <col min="8932" max="8932" width="14.85546875" style="4" bestFit="1" customWidth="1"/>
    <col min="8933" max="8933" width="16.28515625" style="4" customWidth="1"/>
    <col min="8934" max="9175" width="9.140625" style="4"/>
    <col min="9176" max="9176" width="33.140625" style="4" customWidth="1"/>
    <col min="9177" max="9177" width="50.42578125" style="4" customWidth="1"/>
    <col min="9178" max="9178" width="0" style="4" hidden="1" customWidth="1"/>
    <col min="9179" max="9179" width="16.7109375" style="4" customWidth="1"/>
    <col min="9180" max="9180" width="19.85546875" style="4" customWidth="1"/>
    <col min="9181" max="9181" width="21.140625" style="4" customWidth="1"/>
    <col min="9182" max="9187" width="0" style="4" hidden="1" customWidth="1"/>
    <col min="9188" max="9188" width="14.85546875" style="4" bestFit="1" customWidth="1"/>
    <col min="9189" max="9189" width="16.28515625" style="4" customWidth="1"/>
    <col min="9190" max="9431" width="9.140625" style="4"/>
    <col min="9432" max="9432" width="33.140625" style="4" customWidth="1"/>
    <col min="9433" max="9433" width="50.42578125" style="4" customWidth="1"/>
    <col min="9434" max="9434" width="0" style="4" hidden="1" customWidth="1"/>
    <col min="9435" max="9435" width="16.7109375" style="4" customWidth="1"/>
    <col min="9436" max="9436" width="19.85546875" style="4" customWidth="1"/>
    <col min="9437" max="9437" width="21.140625" style="4" customWidth="1"/>
    <col min="9438" max="9443" width="0" style="4" hidden="1" customWidth="1"/>
    <col min="9444" max="9444" width="14.85546875" style="4" bestFit="1" customWidth="1"/>
    <col min="9445" max="9445" width="16.28515625" style="4" customWidth="1"/>
    <col min="9446" max="9687" width="9.140625" style="4"/>
    <col min="9688" max="9688" width="33.140625" style="4" customWidth="1"/>
    <col min="9689" max="9689" width="50.42578125" style="4" customWidth="1"/>
    <col min="9690" max="9690" width="0" style="4" hidden="1" customWidth="1"/>
    <col min="9691" max="9691" width="16.7109375" style="4" customWidth="1"/>
    <col min="9692" max="9692" width="19.85546875" style="4" customWidth="1"/>
    <col min="9693" max="9693" width="21.140625" style="4" customWidth="1"/>
    <col min="9694" max="9699" width="0" style="4" hidden="1" customWidth="1"/>
    <col min="9700" max="9700" width="14.85546875" style="4" bestFit="1" customWidth="1"/>
    <col min="9701" max="9701" width="16.28515625" style="4" customWidth="1"/>
    <col min="9702" max="9943" width="9.140625" style="4"/>
    <col min="9944" max="9944" width="33.140625" style="4" customWidth="1"/>
    <col min="9945" max="9945" width="50.42578125" style="4" customWidth="1"/>
    <col min="9946" max="9946" width="0" style="4" hidden="1" customWidth="1"/>
    <col min="9947" max="9947" width="16.7109375" style="4" customWidth="1"/>
    <col min="9948" max="9948" width="19.85546875" style="4" customWidth="1"/>
    <col min="9949" max="9949" width="21.140625" style="4" customWidth="1"/>
    <col min="9950" max="9955" width="0" style="4" hidden="1" customWidth="1"/>
    <col min="9956" max="9956" width="14.85546875" style="4" bestFit="1" customWidth="1"/>
    <col min="9957" max="9957" width="16.28515625" style="4" customWidth="1"/>
    <col min="9958" max="10199" width="9.140625" style="4"/>
    <col min="10200" max="10200" width="33.140625" style="4" customWidth="1"/>
    <col min="10201" max="10201" width="50.42578125" style="4" customWidth="1"/>
    <col min="10202" max="10202" width="0" style="4" hidden="1" customWidth="1"/>
    <col min="10203" max="10203" width="16.7109375" style="4" customWidth="1"/>
    <col min="10204" max="10204" width="19.85546875" style="4" customWidth="1"/>
    <col min="10205" max="10205" width="21.140625" style="4" customWidth="1"/>
    <col min="10206" max="10211" width="0" style="4" hidden="1" customWidth="1"/>
    <col min="10212" max="10212" width="14.85546875" style="4" bestFit="1" customWidth="1"/>
    <col min="10213" max="10213" width="16.28515625" style="4" customWidth="1"/>
    <col min="10214" max="10455" width="9.140625" style="4"/>
    <col min="10456" max="10456" width="33.140625" style="4" customWidth="1"/>
    <col min="10457" max="10457" width="50.42578125" style="4" customWidth="1"/>
    <col min="10458" max="10458" width="0" style="4" hidden="1" customWidth="1"/>
    <col min="10459" max="10459" width="16.7109375" style="4" customWidth="1"/>
    <col min="10460" max="10460" width="19.85546875" style="4" customWidth="1"/>
    <col min="10461" max="10461" width="21.140625" style="4" customWidth="1"/>
    <col min="10462" max="10467" width="0" style="4" hidden="1" customWidth="1"/>
    <col min="10468" max="10468" width="14.85546875" style="4" bestFit="1" customWidth="1"/>
    <col min="10469" max="10469" width="16.28515625" style="4" customWidth="1"/>
    <col min="10470" max="10711" width="9.140625" style="4"/>
    <col min="10712" max="10712" width="33.140625" style="4" customWidth="1"/>
    <col min="10713" max="10713" width="50.42578125" style="4" customWidth="1"/>
    <col min="10714" max="10714" width="0" style="4" hidden="1" customWidth="1"/>
    <col min="10715" max="10715" width="16.7109375" style="4" customWidth="1"/>
    <col min="10716" max="10716" width="19.85546875" style="4" customWidth="1"/>
    <col min="10717" max="10717" width="21.140625" style="4" customWidth="1"/>
    <col min="10718" max="10723" width="0" style="4" hidden="1" customWidth="1"/>
    <col min="10724" max="10724" width="14.85546875" style="4" bestFit="1" customWidth="1"/>
    <col min="10725" max="10725" width="16.28515625" style="4" customWidth="1"/>
    <col min="10726" max="10967" width="9.140625" style="4"/>
    <col min="10968" max="10968" width="33.140625" style="4" customWidth="1"/>
    <col min="10969" max="10969" width="50.42578125" style="4" customWidth="1"/>
    <col min="10970" max="10970" width="0" style="4" hidden="1" customWidth="1"/>
    <col min="10971" max="10971" width="16.7109375" style="4" customWidth="1"/>
    <col min="10972" max="10972" width="19.85546875" style="4" customWidth="1"/>
    <col min="10973" max="10973" width="21.140625" style="4" customWidth="1"/>
    <col min="10974" max="10979" width="0" style="4" hidden="1" customWidth="1"/>
    <col min="10980" max="10980" width="14.85546875" style="4" bestFit="1" customWidth="1"/>
    <col min="10981" max="10981" width="16.28515625" style="4" customWidth="1"/>
    <col min="10982" max="11223" width="9.140625" style="4"/>
    <col min="11224" max="11224" width="33.140625" style="4" customWidth="1"/>
    <col min="11225" max="11225" width="50.42578125" style="4" customWidth="1"/>
    <col min="11226" max="11226" width="0" style="4" hidden="1" customWidth="1"/>
    <col min="11227" max="11227" width="16.7109375" style="4" customWidth="1"/>
    <col min="11228" max="11228" width="19.85546875" style="4" customWidth="1"/>
    <col min="11229" max="11229" width="21.140625" style="4" customWidth="1"/>
    <col min="11230" max="11235" width="0" style="4" hidden="1" customWidth="1"/>
    <col min="11236" max="11236" width="14.85546875" style="4" bestFit="1" customWidth="1"/>
    <col min="11237" max="11237" width="16.28515625" style="4" customWidth="1"/>
    <col min="11238" max="11479" width="9.140625" style="4"/>
    <col min="11480" max="11480" width="33.140625" style="4" customWidth="1"/>
    <col min="11481" max="11481" width="50.42578125" style="4" customWidth="1"/>
    <col min="11482" max="11482" width="0" style="4" hidden="1" customWidth="1"/>
    <col min="11483" max="11483" width="16.7109375" style="4" customWidth="1"/>
    <col min="11484" max="11484" width="19.85546875" style="4" customWidth="1"/>
    <col min="11485" max="11485" width="21.140625" style="4" customWidth="1"/>
    <col min="11486" max="11491" width="0" style="4" hidden="1" customWidth="1"/>
    <col min="11492" max="11492" width="14.85546875" style="4" bestFit="1" customWidth="1"/>
    <col min="11493" max="11493" width="16.28515625" style="4" customWidth="1"/>
    <col min="11494" max="11735" width="9.140625" style="4"/>
    <col min="11736" max="11736" width="33.140625" style="4" customWidth="1"/>
    <col min="11737" max="11737" width="50.42578125" style="4" customWidth="1"/>
    <col min="11738" max="11738" width="0" style="4" hidden="1" customWidth="1"/>
    <col min="11739" max="11739" width="16.7109375" style="4" customWidth="1"/>
    <col min="11740" max="11740" width="19.85546875" style="4" customWidth="1"/>
    <col min="11741" max="11741" width="21.140625" style="4" customWidth="1"/>
    <col min="11742" max="11747" width="0" style="4" hidden="1" customWidth="1"/>
    <col min="11748" max="11748" width="14.85546875" style="4" bestFit="1" customWidth="1"/>
    <col min="11749" max="11749" width="16.28515625" style="4" customWidth="1"/>
    <col min="11750" max="11991" width="9.140625" style="4"/>
    <col min="11992" max="11992" width="33.140625" style="4" customWidth="1"/>
    <col min="11993" max="11993" width="50.42578125" style="4" customWidth="1"/>
    <col min="11994" max="11994" width="0" style="4" hidden="1" customWidth="1"/>
    <col min="11995" max="11995" width="16.7109375" style="4" customWidth="1"/>
    <col min="11996" max="11996" width="19.85546875" style="4" customWidth="1"/>
    <col min="11997" max="11997" width="21.140625" style="4" customWidth="1"/>
    <col min="11998" max="12003" width="0" style="4" hidden="1" customWidth="1"/>
    <col min="12004" max="12004" width="14.85546875" style="4" bestFit="1" customWidth="1"/>
    <col min="12005" max="12005" width="16.28515625" style="4" customWidth="1"/>
    <col min="12006" max="12247" width="9.140625" style="4"/>
    <col min="12248" max="12248" width="33.140625" style="4" customWidth="1"/>
    <col min="12249" max="12249" width="50.42578125" style="4" customWidth="1"/>
    <col min="12250" max="12250" width="0" style="4" hidden="1" customWidth="1"/>
    <col min="12251" max="12251" width="16.7109375" style="4" customWidth="1"/>
    <col min="12252" max="12252" width="19.85546875" style="4" customWidth="1"/>
    <col min="12253" max="12253" width="21.140625" style="4" customWidth="1"/>
    <col min="12254" max="12259" width="0" style="4" hidden="1" customWidth="1"/>
    <col min="12260" max="12260" width="14.85546875" style="4" bestFit="1" customWidth="1"/>
    <col min="12261" max="12261" width="16.28515625" style="4" customWidth="1"/>
    <col min="12262" max="12503" width="9.140625" style="4"/>
    <col min="12504" max="12504" width="33.140625" style="4" customWidth="1"/>
    <col min="12505" max="12505" width="50.42578125" style="4" customWidth="1"/>
    <col min="12506" max="12506" width="0" style="4" hidden="1" customWidth="1"/>
    <col min="12507" max="12507" width="16.7109375" style="4" customWidth="1"/>
    <col min="12508" max="12508" width="19.85546875" style="4" customWidth="1"/>
    <col min="12509" max="12509" width="21.140625" style="4" customWidth="1"/>
    <col min="12510" max="12515" width="0" style="4" hidden="1" customWidth="1"/>
    <col min="12516" max="12516" width="14.85546875" style="4" bestFit="1" customWidth="1"/>
    <col min="12517" max="12517" width="16.28515625" style="4" customWidth="1"/>
    <col min="12518" max="12759" width="9.140625" style="4"/>
    <col min="12760" max="12760" width="33.140625" style="4" customWidth="1"/>
    <col min="12761" max="12761" width="50.42578125" style="4" customWidth="1"/>
    <col min="12762" max="12762" width="0" style="4" hidden="1" customWidth="1"/>
    <col min="12763" max="12763" width="16.7109375" style="4" customWidth="1"/>
    <col min="12764" max="12764" width="19.85546875" style="4" customWidth="1"/>
    <col min="12765" max="12765" width="21.140625" style="4" customWidth="1"/>
    <col min="12766" max="12771" width="0" style="4" hidden="1" customWidth="1"/>
    <col min="12772" max="12772" width="14.85546875" style="4" bestFit="1" customWidth="1"/>
    <col min="12773" max="12773" width="16.28515625" style="4" customWidth="1"/>
    <col min="12774" max="13015" width="9.140625" style="4"/>
    <col min="13016" max="13016" width="33.140625" style="4" customWidth="1"/>
    <col min="13017" max="13017" width="50.42578125" style="4" customWidth="1"/>
    <col min="13018" max="13018" width="0" style="4" hidden="1" customWidth="1"/>
    <col min="13019" max="13019" width="16.7109375" style="4" customWidth="1"/>
    <col min="13020" max="13020" width="19.85546875" style="4" customWidth="1"/>
    <col min="13021" max="13021" width="21.140625" style="4" customWidth="1"/>
    <col min="13022" max="13027" width="0" style="4" hidden="1" customWidth="1"/>
    <col min="13028" max="13028" width="14.85546875" style="4" bestFit="1" customWidth="1"/>
    <col min="13029" max="13029" width="16.28515625" style="4" customWidth="1"/>
    <col min="13030" max="13271" width="9.140625" style="4"/>
    <col min="13272" max="13272" width="33.140625" style="4" customWidth="1"/>
    <col min="13273" max="13273" width="50.42578125" style="4" customWidth="1"/>
    <col min="13274" max="13274" width="0" style="4" hidden="1" customWidth="1"/>
    <col min="13275" max="13275" width="16.7109375" style="4" customWidth="1"/>
    <col min="13276" max="13276" width="19.85546875" style="4" customWidth="1"/>
    <col min="13277" max="13277" width="21.140625" style="4" customWidth="1"/>
    <col min="13278" max="13283" width="0" style="4" hidden="1" customWidth="1"/>
    <col min="13284" max="13284" width="14.85546875" style="4" bestFit="1" customWidth="1"/>
    <col min="13285" max="13285" width="16.28515625" style="4" customWidth="1"/>
    <col min="13286" max="13527" width="9.140625" style="4"/>
    <col min="13528" max="13528" width="33.140625" style="4" customWidth="1"/>
    <col min="13529" max="13529" width="50.42578125" style="4" customWidth="1"/>
    <col min="13530" max="13530" width="0" style="4" hidden="1" customWidth="1"/>
    <col min="13531" max="13531" width="16.7109375" style="4" customWidth="1"/>
    <col min="13532" max="13532" width="19.85546875" style="4" customWidth="1"/>
    <col min="13533" max="13533" width="21.140625" style="4" customWidth="1"/>
    <col min="13534" max="13539" width="0" style="4" hidden="1" customWidth="1"/>
    <col min="13540" max="13540" width="14.85546875" style="4" bestFit="1" customWidth="1"/>
    <col min="13541" max="13541" width="16.28515625" style="4" customWidth="1"/>
    <col min="13542" max="13783" width="9.140625" style="4"/>
    <col min="13784" max="13784" width="33.140625" style="4" customWidth="1"/>
    <col min="13785" max="13785" width="50.42578125" style="4" customWidth="1"/>
    <col min="13786" max="13786" width="0" style="4" hidden="1" customWidth="1"/>
    <col min="13787" max="13787" width="16.7109375" style="4" customWidth="1"/>
    <col min="13788" max="13788" width="19.85546875" style="4" customWidth="1"/>
    <col min="13789" max="13789" width="21.140625" style="4" customWidth="1"/>
    <col min="13790" max="13795" width="0" style="4" hidden="1" customWidth="1"/>
    <col min="13796" max="13796" width="14.85546875" style="4" bestFit="1" customWidth="1"/>
    <col min="13797" max="13797" width="16.28515625" style="4" customWidth="1"/>
    <col min="13798" max="14039" width="9.140625" style="4"/>
    <col min="14040" max="14040" width="33.140625" style="4" customWidth="1"/>
    <col min="14041" max="14041" width="50.42578125" style="4" customWidth="1"/>
    <col min="14042" max="14042" width="0" style="4" hidden="1" customWidth="1"/>
    <col min="14043" max="14043" width="16.7109375" style="4" customWidth="1"/>
    <col min="14044" max="14044" width="19.85546875" style="4" customWidth="1"/>
    <col min="14045" max="14045" width="21.140625" style="4" customWidth="1"/>
    <col min="14046" max="14051" width="0" style="4" hidden="1" customWidth="1"/>
    <col min="14052" max="14052" width="14.85546875" style="4" bestFit="1" customWidth="1"/>
    <col min="14053" max="14053" width="16.28515625" style="4" customWidth="1"/>
    <col min="14054" max="14295" width="9.140625" style="4"/>
    <col min="14296" max="14296" width="33.140625" style="4" customWidth="1"/>
    <col min="14297" max="14297" width="50.42578125" style="4" customWidth="1"/>
    <col min="14298" max="14298" width="0" style="4" hidden="1" customWidth="1"/>
    <col min="14299" max="14299" width="16.7109375" style="4" customWidth="1"/>
    <col min="14300" max="14300" width="19.85546875" style="4" customWidth="1"/>
    <col min="14301" max="14301" width="21.140625" style="4" customWidth="1"/>
    <col min="14302" max="14307" width="0" style="4" hidden="1" customWidth="1"/>
    <col min="14308" max="14308" width="14.85546875" style="4" bestFit="1" customWidth="1"/>
    <col min="14309" max="14309" width="16.28515625" style="4" customWidth="1"/>
    <col min="14310" max="14551" width="9.140625" style="4"/>
    <col min="14552" max="14552" width="33.140625" style="4" customWidth="1"/>
    <col min="14553" max="14553" width="50.42578125" style="4" customWidth="1"/>
    <col min="14554" max="14554" width="0" style="4" hidden="1" customWidth="1"/>
    <col min="14555" max="14555" width="16.7109375" style="4" customWidth="1"/>
    <col min="14556" max="14556" width="19.85546875" style="4" customWidth="1"/>
    <col min="14557" max="14557" width="21.140625" style="4" customWidth="1"/>
    <col min="14558" max="14563" width="0" style="4" hidden="1" customWidth="1"/>
    <col min="14564" max="14564" width="14.85546875" style="4" bestFit="1" customWidth="1"/>
    <col min="14565" max="14565" width="16.28515625" style="4" customWidth="1"/>
    <col min="14566" max="14807" width="9.140625" style="4"/>
    <col min="14808" max="14808" width="33.140625" style="4" customWidth="1"/>
    <col min="14809" max="14809" width="50.42578125" style="4" customWidth="1"/>
    <col min="14810" max="14810" width="0" style="4" hidden="1" customWidth="1"/>
    <col min="14811" max="14811" width="16.7109375" style="4" customWidth="1"/>
    <col min="14812" max="14812" width="19.85546875" style="4" customWidth="1"/>
    <col min="14813" max="14813" width="21.140625" style="4" customWidth="1"/>
    <col min="14814" max="14819" width="0" style="4" hidden="1" customWidth="1"/>
    <col min="14820" max="14820" width="14.85546875" style="4" bestFit="1" customWidth="1"/>
    <col min="14821" max="14821" width="16.28515625" style="4" customWidth="1"/>
    <col min="14822" max="15063" width="9.140625" style="4"/>
    <col min="15064" max="15064" width="33.140625" style="4" customWidth="1"/>
    <col min="15065" max="15065" width="50.42578125" style="4" customWidth="1"/>
    <col min="15066" max="15066" width="0" style="4" hidden="1" customWidth="1"/>
    <col min="15067" max="15067" width="16.7109375" style="4" customWidth="1"/>
    <col min="15068" max="15068" width="19.85546875" style="4" customWidth="1"/>
    <col min="15069" max="15069" width="21.140625" style="4" customWidth="1"/>
    <col min="15070" max="15075" width="0" style="4" hidden="1" customWidth="1"/>
    <col min="15076" max="15076" width="14.85546875" style="4" bestFit="1" customWidth="1"/>
    <col min="15077" max="15077" width="16.28515625" style="4" customWidth="1"/>
    <col min="15078" max="15319" width="9.140625" style="4"/>
    <col min="15320" max="15320" width="33.140625" style="4" customWidth="1"/>
    <col min="15321" max="15321" width="50.42578125" style="4" customWidth="1"/>
    <col min="15322" max="15322" width="0" style="4" hidden="1" customWidth="1"/>
    <col min="15323" max="15323" width="16.7109375" style="4" customWidth="1"/>
    <col min="15324" max="15324" width="19.85546875" style="4" customWidth="1"/>
    <col min="15325" max="15325" width="21.140625" style="4" customWidth="1"/>
    <col min="15326" max="15331" width="0" style="4" hidden="1" customWidth="1"/>
    <col min="15332" max="15332" width="14.85546875" style="4" bestFit="1" customWidth="1"/>
    <col min="15333" max="15333" width="16.28515625" style="4" customWidth="1"/>
    <col min="15334" max="15575" width="9.140625" style="4"/>
    <col min="15576" max="15576" width="33.140625" style="4" customWidth="1"/>
    <col min="15577" max="15577" width="50.42578125" style="4" customWidth="1"/>
    <col min="15578" max="15578" width="0" style="4" hidden="1" customWidth="1"/>
    <col min="15579" max="15579" width="16.7109375" style="4" customWidth="1"/>
    <col min="15580" max="15580" width="19.85546875" style="4" customWidth="1"/>
    <col min="15581" max="15581" width="21.140625" style="4" customWidth="1"/>
    <col min="15582" max="15587" width="0" style="4" hidden="1" customWidth="1"/>
    <col min="15588" max="15588" width="14.85546875" style="4" bestFit="1" customWidth="1"/>
    <col min="15589" max="15589" width="16.28515625" style="4" customWidth="1"/>
    <col min="15590" max="15831" width="9.140625" style="4"/>
    <col min="15832" max="15832" width="33.140625" style="4" customWidth="1"/>
    <col min="15833" max="15833" width="50.42578125" style="4" customWidth="1"/>
    <col min="15834" max="15834" width="0" style="4" hidden="1" customWidth="1"/>
    <col min="15835" max="15835" width="16.7109375" style="4" customWidth="1"/>
    <col min="15836" max="15836" width="19.85546875" style="4" customWidth="1"/>
    <col min="15837" max="15837" width="21.140625" style="4" customWidth="1"/>
    <col min="15838" max="15843" width="0" style="4" hidden="1" customWidth="1"/>
    <col min="15844" max="15844" width="14.85546875" style="4" bestFit="1" customWidth="1"/>
    <col min="15845" max="15845" width="16.28515625" style="4" customWidth="1"/>
    <col min="15846" max="16087" width="9.140625" style="4"/>
    <col min="16088" max="16088" width="33.140625" style="4" customWidth="1"/>
    <col min="16089" max="16089" width="50.42578125" style="4" customWidth="1"/>
    <col min="16090" max="16090" width="0" style="4" hidden="1" customWidth="1"/>
    <col min="16091" max="16091" width="16.7109375" style="4" customWidth="1"/>
    <col min="16092" max="16092" width="19.85546875" style="4" customWidth="1"/>
    <col min="16093" max="16093" width="21.140625" style="4" customWidth="1"/>
    <col min="16094" max="16099" width="0" style="4" hidden="1" customWidth="1"/>
    <col min="16100" max="16100" width="14.85546875" style="4" bestFit="1" customWidth="1"/>
    <col min="16101" max="16101" width="16.28515625" style="4" customWidth="1"/>
    <col min="16102" max="16384" width="9.140625" style="4"/>
  </cols>
  <sheetData>
    <row r="1" spans="1:6" ht="15" customHeight="1" x14ac:dyDescent="0.25">
      <c r="A1" s="1"/>
      <c r="B1" s="2"/>
      <c r="C1" s="3"/>
    </row>
    <row r="2" spans="1:6" ht="15" customHeight="1" x14ac:dyDescent="0.25">
      <c r="A2" s="5"/>
      <c r="B2" s="2"/>
      <c r="C2" s="50" t="s">
        <v>367</v>
      </c>
      <c r="D2" s="50"/>
    </row>
    <row r="3" spans="1:6" ht="55.5" customHeight="1" x14ac:dyDescent="0.25">
      <c r="A3" s="5"/>
      <c r="B3" s="2"/>
      <c r="C3" s="50"/>
      <c r="D3" s="50"/>
    </row>
    <row r="4" spans="1:6" ht="15" hidden="1" customHeight="1" x14ac:dyDescent="0.25">
      <c r="A4" s="1"/>
      <c r="B4" s="6"/>
      <c r="C4" s="1"/>
    </row>
    <row r="5" spans="1:6" ht="15" customHeight="1" x14ac:dyDescent="0.25">
      <c r="A5" s="51" t="s">
        <v>366</v>
      </c>
      <c r="B5" s="51"/>
      <c r="C5" s="51"/>
      <c r="D5" s="51"/>
    </row>
    <row r="6" spans="1:6" ht="29.25" customHeight="1" x14ac:dyDescent="0.25">
      <c r="A6" s="51"/>
      <c r="B6" s="51"/>
      <c r="C6" s="51"/>
      <c r="D6" s="51"/>
    </row>
    <row r="7" spans="1:6" s="8" customFormat="1" ht="15" hidden="1" customHeight="1" x14ac:dyDescent="0.25">
      <c r="A7" s="7"/>
      <c r="B7" s="7"/>
      <c r="C7" s="7"/>
    </row>
    <row r="8" spans="1:6" s="8" customFormat="1" ht="15" hidden="1" customHeight="1" x14ac:dyDescent="0.25">
      <c r="A8" s="9"/>
      <c r="B8" s="10"/>
    </row>
    <row r="9" spans="1:6" s="11" customFormat="1" x14ac:dyDescent="0.25">
      <c r="A9" s="43" t="s">
        <v>0</v>
      </c>
      <c r="B9" s="46" t="s">
        <v>1</v>
      </c>
      <c r="C9" s="49" t="s">
        <v>2</v>
      </c>
      <c r="D9" s="49"/>
    </row>
    <row r="10" spans="1:6" s="11" customFormat="1" ht="15.75" customHeight="1" x14ac:dyDescent="0.25">
      <c r="A10" s="44"/>
      <c r="B10" s="47"/>
      <c r="C10" s="46" t="s">
        <v>3</v>
      </c>
      <c r="D10" s="46" t="s">
        <v>361</v>
      </c>
    </row>
    <row r="11" spans="1:6" s="12" customFormat="1" ht="4.5" customHeight="1" x14ac:dyDescent="0.25">
      <c r="A11" s="45"/>
      <c r="B11" s="48"/>
      <c r="C11" s="48"/>
      <c r="D11" s="48"/>
    </row>
    <row r="12" spans="1:6" s="55" customFormat="1" ht="11.25" x14ac:dyDescent="0.25">
      <c r="A12" s="52">
        <v>1</v>
      </c>
      <c r="B12" s="52">
        <v>2</v>
      </c>
      <c r="C12" s="53">
        <v>3</v>
      </c>
      <c r="D12" s="54">
        <v>4</v>
      </c>
    </row>
    <row r="13" spans="1:6" x14ac:dyDescent="0.25">
      <c r="A13" s="15" t="s">
        <v>4</v>
      </c>
      <c r="B13" s="16" t="s">
        <v>5</v>
      </c>
      <c r="C13" s="17">
        <f>C14+C104</f>
        <v>372119.01999999996</v>
      </c>
      <c r="D13" s="17">
        <f>D14+D104</f>
        <v>379306.97</v>
      </c>
    </row>
    <row r="14" spans="1:6" x14ac:dyDescent="0.25">
      <c r="A14" s="15" t="s">
        <v>6</v>
      </c>
      <c r="B14" s="16" t="s">
        <v>7</v>
      </c>
      <c r="C14" s="18">
        <f>C15+C52</f>
        <v>100411.32</v>
      </c>
      <c r="D14" s="18">
        <f>D15+D52</f>
        <v>106279.17000000001</v>
      </c>
      <c r="E14" s="19"/>
      <c r="F14" s="19"/>
    </row>
    <row r="15" spans="1:6" hidden="1" x14ac:dyDescent="0.25">
      <c r="A15" s="15"/>
      <c r="B15" s="16" t="s">
        <v>8</v>
      </c>
      <c r="C15" s="18">
        <f>C16+C27+C38+C42+C45+C22</f>
        <v>95821.440000000002</v>
      </c>
      <c r="D15" s="18">
        <f>D16+D27+D38+D42+D45+D22</f>
        <v>101649.29000000001</v>
      </c>
      <c r="E15" s="19"/>
    </row>
    <row r="16" spans="1:6" x14ac:dyDescent="0.25">
      <c r="A16" s="15" t="s">
        <v>9</v>
      </c>
      <c r="B16" s="16" t="s">
        <v>10</v>
      </c>
      <c r="C16" s="18">
        <f>C17</f>
        <v>48821</v>
      </c>
      <c r="D16" s="18">
        <f>D17</f>
        <v>50893</v>
      </c>
    </row>
    <row r="17" spans="1:4" x14ac:dyDescent="0.25">
      <c r="A17" s="15" t="s">
        <v>11</v>
      </c>
      <c r="B17" s="16" t="s">
        <v>12</v>
      </c>
      <c r="C17" s="18">
        <f>SUM(C18:C21)</f>
        <v>48821</v>
      </c>
      <c r="D17" s="18">
        <f>SUM(D18:D21)</f>
        <v>50893</v>
      </c>
    </row>
    <row r="18" spans="1:4" ht="86.25" customHeight="1" x14ac:dyDescent="0.25">
      <c r="A18" s="15" t="s">
        <v>13</v>
      </c>
      <c r="B18" s="16" t="s">
        <v>14</v>
      </c>
      <c r="C18" s="18">
        <v>45621</v>
      </c>
      <c r="D18" s="18">
        <v>47107</v>
      </c>
    </row>
    <row r="19" spans="1:4" ht="129.75" customHeight="1" x14ac:dyDescent="0.25">
      <c r="A19" s="15" t="s">
        <v>15</v>
      </c>
      <c r="B19" s="16" t="s">
        <v>16</v>
      </c>
      <c r="C19" s="18">
        <v>2600</v>
      </c>
      <c r="D19" s="18">
        <v>2986</v>
      </c>
    </row>
    <row r="20" spans="1:4" ht="49.5" customHeight="1" x14ac:dyDescent="0.25">
      <c r="A20" s="15" t="s">
        <v>17</v>
      </c>
      <c r="B20" s="16" t="s">
        <v>18</v>
      </c>
      <c r="C20" s="18">
        <v>600</v>
      </c>
      <c r="D20" s="18">
        <v>800</v>
      </c>
    </row>
    <row r="21" spans="1:4" ht="113.25" x14ac:dyDescent="0.25">
      <c r="A21" s="15" t="s">
        <v>19</v>
      </c>
      <c r="B21" s="16" t="s">
        <v>20</v>
      </c>
      <c r="C21" s="18"/>
      <c r="D21" s="18"/>
    </row>
    <row r="22" spans="1:4" ht="47.25" x14ac:dyDescent="0.25">
      <c r="A22" s="15" t="s">
        <v>21</v>
      </c>
      <c r="B22" s="16" t="s">
        <v>22</v>
      </c>
      <c r="C22" s="18">
        <f>C23</f>
        <v>4983.3</v>
      </c>
      <c r="D22" s="18">
        <f>D23</f>
        <v>7542.6</v>
      </c>
    </row>
    <row r="23" spans="1:4" ht="31.5" x14ac:dyDescent="0.25">
      <c r="A23" s="15" t="s">
        <v>23</v>
      </c>
      <c r="B23" s="16" t="s">
        <v>24</v>
      </c>
      <c r="C23" s="18">
        <f>C24+C25+C26</f>
        <v>4983.3</v>
      </c>
      <c r="D23" s="18">
        <f>D24+D25+D26</f>
        <v>7542.6</v>
      </c>
    </row>
    <row r="24" spans="1:4" ht="94.5" x14ac:dyDescent="0.25">
      <c r="A24" s="15" t="s">
        <v>25</v>
      </c>
      <c r="B24" s="16" t="s">
        <v>26</v>
      </c>
      <c r="C24" s="18">
        <v>2158</v>
      </c>
      <c r="D24" s="18">
        <v>4450</v>
      </c>
    </row>
    <row r="25" spans="1:4" ht="110.25" x14ac:dyDescent="0.25">
      <c r="A25" s="15" t="s">
        <v>27</v>
      </c>
      <c r="B25" s="16" t="s">
        <v>28</v>
      </c>
      <c r="C25" s="18">
        <v>25.3</v>
      </c>
      <c r="D25" s="18">
        <v>50</v>
      </c>
    </row>
    <row r="26" spans="1:4" ht="94.5" x14ac:dyDescent="0.25">
      <c r="A26" s="15" t="s">
        <v>29</v>
      </c>
      <c r="B26" s="16" t="s">
        <v>30</v>
      </c>
      <c r="C26" s="18">
        <v>2800</v>
      </c>
      <c r="D26" s="18">
        <v>3042.6</v>
      </c>
    </row>
    <row r="27" spans="1:4" x14ac:dyDescent="0.25">
      <c r="A27" s="15" t="s">
        <v>31</v>
      </c>
      <c r="B27" s="16" t="s">
        <v>32</v>
      </c>
      <c r="C27" s="18">
        <f>C28+C32+C34+C36</f>
        <v>17351.64</v>
      </c>
      <c r="D27" s="18">
        <f>D28+D32+D34+D36</f>
        <v>18439.59</v>
      </c>
    </row>
    <row r="28" spans="1:4" ht="31.5" x14ac:dyDescent="0.25">
      <c r="A28" s="15" t="s">
        <v>33</v>
      </c>
      <c r="B28" s="16" t="s">
        <v>34</v>
      </c>
      <c r="C28" s="18">
        <f>SUM(C29:C31)</f>
        <v>8109</v>
      </c>
      <c r="D28" s="18">
        <f>SUM(D29:D31)</f>
        <v>8412</v>
      </c>
    </row>
    <row r="29" spans="1:4" ht="31.5" x14ac:dyDescent="0.25">
      <c r="A29" s="15" t="s">
        <v>35</v>
      </c>
      <c r="B29" s="16" t="s">
        <v>36</v>
      </c>
      <c r="C29" s="18">
        <v>4362</v>
      </c>
      <c r="D29" s="18">
        <v>4532</v>
      </c>
    </row>
    <row r="30" spans="1:4" ht="47.25" x14ac:dyDescent="0.25">
      <c r="A30" s="15" t="s">
        <v>37</v>
      </c>
      <c r="B30" s="16" t="s">
        <v>38</v>
      </c>
      <c r="C30" s="18">
        <v>3747</v>
      </c>
      <c r="D30" s="18">
        <v>3880</v>
      </c>
    </row>
    <row r="31" spans="1:4" ht="31.5" x14ac:dyDescent="0.25">
      <c r="A31" s="15" t="s">
        <v>39</v>
      </c>
      <c r="B31" s="16" t="s">
        <v>40</v>
      </c>
      <c r="C31" s="18"/>
      <c r="D31" s="18"/>
    </row>
    <row r="32" spans="1:4" ht="31.5" x14ac:dyDescent="0.25">
      <c r="A32" s="15" t="s">
        <v>41</v>
      </c>
      <c r="B32" s="16" t="s">
        <v>42</v>
      </c>
      <c r="C32" s="18">
        <f>C33</f>
        <v>6417.64</v>
      </c>
      <c r="D32" s="18">
        <f>D33</f>
        <v>6602.59</v>
      </c>
    </row>
    <row r="33" spans="1:4" ht="31.5" x14ac:dyDescent="0.25">
      <c r="A33" s="15" t="s">
        <v>43</v>
      </c>
      <c r="B33" s="16" t="s">
        <v>42</v>
      </c>
      <c r="C33" s="18">
        <v>6417.64</v>
      </c>
      <c r="D33" s="18">
        <v>6602.59</v>
      </c>
    </row>
    <row r="34" spans="1:4" x14ac:dyDescent="0.25">
      <c r="A34" s="15" t="s">
        <v>44</v>
      </c>
      <c r="B34" s="16" t="s">
        <v>45</v>
      </c>
      <c r="C34" s="18">
        <f>C35</f>
        <v>2800</v>
      </c>
      <c r="D34" s="18">
        <f t="shared" ref="D34" si="0">D35</f>
        <v>3400</v>
      </c>
    </row>
    <row r="35" spans="1:4" x14ac:dyDescent="0.25">
      <c r="A35" s="15" t="s">
        <v>46</v>
      </c>
      <c r="B35" s="16" t="s">
        <v>45</v>
      </c>
      <c r="C35" s="18">
        <v>2800</v>
      </c>
      <c r="D35" s="18">
        <v>3400</v>
      </c>
    </row>
    <row r="36" spans="1:4" ht="31.5" x14ac:dyDescent="0.25">
      <c r="A36" s="15" t="s">
        <v>47</v>
      </c>
      <c r="B36" s="16" t="s">
        <v>48</v>
      </c>
      <c r="C36" s="18">
        <f>C37</f>
        <v>25</v>
      </c>
      <c r="D36" s="18">
        <f>D37</f>
        <v>25</v>
      </c>
    </row>
    <row r="37" spans="1:4" ht="47.25" x14ac:dyDescent="0.25">
      <c r="A37" s="15" t="s">
        <v>49</v>
      </c>
      <c r="B37" s="16" t="s">
        <v>50</v>
      </c>
      <c r="C37" s="18">
        <v>25</v>
      </c>
      <c r="D37" s="18">
        <v>25</v>
      </c>
    </row>
    <row r="38" spans="1:4" x14ac:dyDescent="0.25">
      <c r="A38" s="15" t="s">
        <v>51</v>
      </c>
      <c r="B38" s="16" t="s">
        <v>52</v>
      </c>
      <c r="C38" s="18">
        <f>C39</f>
        <v>23446</v>
      </c>
      <c r="D38" s="18">
        <f>D39</f>
        <v>23553.8</v>
      </c>
    </row>
    <row r="39" spans="1:4" x14ac:dyDescent="0.25">
      <c r="A39" s="15" t="s">
        <v>53</v>
      </c>
      <c r="B39" s="16" t="s">
        <v>54</v>
      </c>
      <c r="C39" s="18">
        <f>C40+C41</f>
        <v>23446</v>
      </c>
      <c r="D39" s="18">
        <f>D40+D41</f>
        <v>23553.8</v>
      </c>
    </row>
    <row r="40" spans="1:4" ht="31.5" x14ac:dyDescent="0.25">
      <c r="A40" s="15" t="s">
        <v>55</v>
      </c>
      <c r="B40" s="16" t="s">
        <v>56</v>
      </c>
      <c r="C40" s="18">
        <v>23446</v>
      </c>
      <c r="D40" s="18">
        <v>23553.8</v>
      </c>
    </row>
    <row r="41" spans="1:4" ht="31.5" x14ac:dyDescent="0.25">
      <c r="A41" s="15" t="s">
        <v>57</v>
      </c>
      <c r="B41" s="16" t="s">
        <v>58</v>
      </c>
      <c r="C41" s="18"/>
      <c r="D41" s="18"/>
    </row>
    <row r="42" spans="1:4" ht="31.5" x14ac:dyDescent="0.25">
      <c r="A42" s="15" t="s">
        <v>59</v>
      </c>
      <c r="B42" s="16" t="s">
        <v>60</v>
      </c>
      <c r="C42" s="18">
        <f t="shared" ref="C42:D43" si="1">C43</f>
        <v>19.5</v>
      </c>
      <c r="D42" s="18">
        <f t="shared" si="1"/>
        <v>20.3</v>
      </c>
    </row>
    <row r="43" spans="1:4" x14ac:dyDescent="0.25">
      <c r="A43" s="15" t="s">
        <v>61</v>
      </c>
      <c r="B43" s="16" t="s">
        <v>62</v>
      </c>
      <c r="C43" s="18">
        <f t="shared" si="1"/>
        <v>19.5</v>
      </c>
      <c r="D43" s="18">
        <f t="shared" si="1"/>
        <v>20.3</v>
      </c>
    </row>
    <row r="44" spans="1:4" ht="31.5" x14ac:dyDescent="0.25">
      <c r="A44" s="15" t="s">
        <v>63</v>
      </c>
      <c r="B44" s="16" t="s">
        <v>64</v>
      </c>
      <c r="C44" s="18">
        <v>19.5</v>
      </c>
      <c r="D44" s="18">
        <v>20.3</v>
      </c>
    </row>
    <row r="45" spans="1:4" x14ac:dyDescent="0.25">
      <c r="A45" s="15" t="s">
        <v>65</v>
      </c>
      <c r="B45" s="16" t="s">
        <v>66</v>
      </c>
      <c r="C45" s="18">
        <f>C46+C48</f>
        <v>1200</v>
      </c>
      <c r="D45" s="18">
        <f>D46+D48</f>
        <v>1200</v>
      </c>
    </row>
    <row r="46" spans="1:4" ht="31.5" x14ac:dyDescent="0.25">
      <c r="A46" s="15" t="s">
        <v>67</v>
      </c>
      <c r="B46" s="16" t="s">
        <v>68</v>
      </c>
      <c r="C46" s="18">
        <f>C47</f>
        <v>1045</v>
      </c>
      <c r="D46" s="18">
        <f>D47</f>
        <v>1045</v>
      </c>
    </row>
    <row r="47" spans="1:4" ht="49.5" customHeight="1" x14ac:dyDescent="0.25">
      <c r="A47" s="15" t="s">
        <v>69</v>
      </c>
      <c r="B47" s="16" t="s">
        <v>70</v>
      </c>
      <c r="C47" s="18">
        <v>1045</v>
      </c>
      <c r="D47" s="18">
        <v>1045</v>
      </c>
    </row>
    <row r="48" spans="1:4" ht="47.25" x14ac:dyDescent="0.25">
      <c r="A48" s="15" t="s">
        <v>71</v>
      </c>
      <c r="B48" s="16" t="s">
        <v>72</v>
      </c>
      <c r="C48" s="18">
        <f>C49+C51</f>
        <v>155</v>
      </c>
      <c r="D48" s="18">
        <f>D49+D51</f>
        <v>155</v>
      </c>
    </row>
    <row r="49" spans="1:6" ht="78.75" x14ac:dyDescent="0.25">
      <c r="A49" s="15" t="s">
        <v>73</v>
      </c>
      <c r="B49" s="16" t="s">
        <v>74</v>
      </c>
      <c r="C49" s="18">
        <f>C50</f>
        <v>150</v>
      </c>
      <c r="D49" s="18">
        <f>D50</f>
        <v>150</v>
      </c>
    </row>
    <row r="50" spans="1:6" ht="94.5" x14ac:dyDescent="0.25">
      <c r="A50" s="15" t="s">
        <v>75</v>
      </c>
      <c r="B50" s="16" t="s">
        <v>76</v>
      </c>
      <c r="C50" s="18">
        <v>150</v>
      </c>
      <c r="D50" s="18">
        <v>150</v>
      </c>
    </row>
    <row r="51" spans="1:6" ht="32.25" customHeight="1" x14ac:dyDescent="0.25">
      <c r="A51" s="15" t="s">
        <v>77</v>
      </c>
      <c r="B51" s="16" t="s">
        <v>78</v>
      </c>
      <c r="C51" s="18">
        <v>5</v>
      </c>
      <c r="D51" s="18">
        <v>5</v>
      </c>
    </row>
    <row r="52" spans="1:6" ht="27.75" customHeight="1" x14ac:dyDescent="0.25">
      <c r="A52" s="15"/>
      <c r="B52" s="16" t="s">
        <v>79</v>
      </c>
      <c r="C52" s="18">
        <f>C53+C61+C67+C83+C71</f>
        <v>4589.88</v>
      </c>
      <c r="D52" s="18">
        <f>D53+D61+D67+D83+D71</f>
        <v>4629.88</v>
      </c>
      <c r="E52" s="19"/>
      <c r="F52" s="19"/>
    </row>
    <row r="53" spans="1:6" ht="47.25" x14ac:dyDescent="0.25">
      <c r="A53" s="15" t="s">
        <v>80</v>
      </c>
      <c r="B53" s="16" t="s">
        <v>81</v>
      </c>
      <c r="C53" s="18">
        <f>C54+C56</f>
        <v>1604.88</v>
      </c>
      <c r="D53" s="18">
        <f>D54+D56</f>
        <v>1604.88</v>
      </c>
    </row>
    <row r="54" spans="1:6" ht="31.5" hidden="1" customHeight="1" x14ac:dyDescent="0.25">
      <c r="A54" s="15" t="s">
        <v>82</v>
      </c>
      <c r="B54" s="16" t="s">
        <v>83</v>
      </c>
      <c r="C54" s="18">
        <f>C55</f>
        <v>0</v>
      </c>
      <c r="D54" s="18">
        <f>D55</f>
        <v>0</v>
      </c>
    </row>
    <row r="55" spans="1:6" ht="47.25" hidden="1" customHeight="1" x14ac:dyDescent="0.25">
      <c r="A55" s="15" t="s">
        <v>84</v>
      </c>
      <c r="B55" s="16" t="s">
        <v>85</v>
      </c>
      <c r="C55" s="18"/>
      <c r="D55" s="18"/>
    </row>
    <row r="56" spans="1:6" ht="98.25" customHeight="1" x14ac:dyDescent="0.25">
      <c r="A56" s="15" t="s">
        <v>86</v>
      </c>
      <c r="B56" s="16" t="s">
        <v>87</v>
      </c>
      <c r="C56" s="18">
        <f>C58+C59</f>
        <v>1604.88</v>
      </c>
      <c r="D56" s="18">
        <f>D58+D59</f>
        <v>1604.88</v>
      </c>
    </row>
    <row r="57" spans="1:6" ht="94.5" x14ac:dyDescent="0.25">
      <c r="A57" s="15" t="s">
        <v>88</v>
      </c>
      <c r="B57" s="16" t="s">
        <v>89</v>
      </c>
      <c r="C57" s="18">
        <f>C58</f>
        <v>1300</v>
      </c>
      <c r="D57" s="18">
        <f>D58</f>
        <v>1300</v>
      </c>
    </row>
    <row r="58" spans="1:6" ht="94.5" x14ac:dyDescent="0.25">
      <c r="A58" s="15" t="s">
        <v>90</v>
      </c>
      <c r="B58" s="16" t="s">
        <v>91</v>
      </c>
      <c r="C58" s="18">
        <v>1300</v>
      </c>
      <c r="D58" s="18">
        <v>1300</v>
      </c>
    </row>
    <row r="59" spans="1:6" ht="94.5" x14ac:dyDescent="0.25">
      <c r="A59" s="15" t="s">
        <v>92</v>
      </c>
      <c r="B59" s="16" t="s">
        <v>93</v>
      </c>
      <c r="C59" s="18">
        <f>C60</f>
        <v>304.88</v>
      </c>
      <c r="D59" s="18">
        <f>D60</f>
        <v>304.88</v>
      </c>
    </row>
    <row r="60" spans="1:6" ht="80.25" customHeight="1" x14ac:dyDescent="0.25">
      <c r="A60" s="15" t="s">
        <v>94</v>
      </c>
      <c r="B60" s="16" t="s">
        <v>95</v>
      </c>
      <c r="C60" s="18">
        <v>304.88</v>
      </c>
      <c r="D60" s="18">
        <v>304.88</v>
      </c>
    </row>
    <row r="61" spans="1:6" ht="31.5" x14ac:dyDescent="0.25">
      <c r="A61" s="15" t="s">
        <v>96</v>
      </c>
      <c r="B61" s="16" t="s">
        <v>97</v>
      </c>
      <c r="C61" s="18">
        <f>C62</f>
        <v>195</v>
      </c>
      <c r="D61" s="18">
        <f>D62</f>
        <v>195</v>
      </c>
    </row>
    <row r="62" spans="1:6" ht="24.75" customHeight="1" x14ac:dyDescent="0.25">
      <c r="A62" s="15" t="s">
        <v>98</v>
      </c>
      <c r="B62" s="16" t="s">
        <v>99</v>
      </c>
      <c r="C62" s="18">
        <f>SUM(C63:C66)</f>
        <v>195</v>
      </c>
      <c r="D62" s="18">
        <f>SUM(D63:D66)</f>
        <v>195</v>
      </c>
    </row>
    <row r="63" spans="1:6" ht="30.75" customHeight="1" x14ac:dyDescent="0.25">
      <c r="A63" s="15" t="s">
        <v>100</v>
      </c>
      <c r="B63" s="16" t="s">
        <v>101</v>
      </c>
      <c r="C63" s="18">
        <v>25</v>
      </c>
      <c r="D63" s="18">
        <v>25</v>
      </c>
    </row>
    <row r="64" spans="1:6" ht="31.5" hidden="1" x14ac:dyDescent="0.25">
      <c r="A64" s="15" t="s">
        <v>102</v>
      </c>
      <c r="B64" s="16" t="s">
        <v>103</v>
      </c>
      <c r="C64" s="18"/>
      <c r="D64" s="18"/>
    </row>
    <row r="65" spans="1:4" ht="30.75" hidden="1" customHeight="1" x14ac:dyDescent="0.25">
      <c r="A65" s="15" t="s">
        <v>104</v>
      </c>
      <c r="B65" s="16" t="s">
        <v>105</v>
      </c>
      <c r="C65" s="18"/>
      <c r="D65" s="18"/>
    </row>
    <row r="66" spans="1:4" ht="39" customHeight="1" x14ac:dyDescent="0.25">
      <c r="A66" s="15" t="s">
        <v>106</v>
      </c>
      <c r="B66" s="16" t="s">
        <v>107</v>
      </c>
      <c r="C66" s="18">
        <v>170</v>
      </c>
      <c r="D66" s="18">
        <v>170</v>
      </c>
    </row>
    <row r="67" spans="1:4" ht="47.25" hidden="1" customHeight="1" x14ac:dyDescent="0.25">
      <c r="A67" s="15" t="s">
        <v>108</v>
      </c>
      <c r="B67" s="16" t="s">
        <v>109</v>
      </c>
      <c r="C67" s="18">
        <f>C68</f>
        <v>0</v>
      </c>
      <c r="D67" s="18">
        <f>D68</f>
        <v>0</v>
      </c>
    </row>
    <row r="68" spans="1:4" ht="15.75" hidden="1" customHeight="1" x14ac:dyDescent="0.25">
      <c r="A68" s="15" t="s">
        <v>110</v>
      </c>
      <c r="B68" s="16" t="s">
        <v>111</v>
      </c>
      <c r="C68" s="18">
        <f>C70</f>
        <v>0</v>
      </c>
      <c r="D68" s="18">
        <f>D70</f>
        <v>0</v>
      </c>
    </row>
    <row r="69" spans="1:4" ht="15.75" hidden="1" customHeight="1" x14ac:dyDescent="0.25">
      <c r="A69" s="15" t="s">
        <v>112</v>
      </c>
      <c r="B69" s="16" t="s">
        <v>113</v>
      </c>
      <c r="C69" s="18">
        <f>C70</f>
        <v>0</v>
      </c>
      <c r="D69" s="18">
        <f>D70</f>
        <v>0</v>
      </c>
    </row>
    <row r="70" spans="1:4" ht="47.25" hidden="1" customHeight="1" x14ac:dyDescent="0.25">
      <c r="A70" s="15" t="s">
        <v>114</v>
      </c>
      <c r="B70" s="16" t="s">
        <v>115</v>
      </c>
      <c r="C70" s="18"/>
      <c r="D70" s="18"/>
    </row>
    <row r="71" spans="1:4" ht="48" customHeight="1" x14ac:dyDescent="0.25">
      <c r="A71" s="15" t="s">
        <v>116</v>
      </c>
      <c r="B71" s="16" t="s">
        <v>117</v>
      </c>
      <c r="C71" s="18">
        <f t="shared" ref="C71:D71" si="2">C75+C72</f>
        <v>1050</v>
      </c>
      <c r="D71" s="18">
        <f t="shared" si="2"/>
        <v>1050</v>
      </c>
    </row>
    <row r="72" spans="1:4" ht="0.75" hidden="1" customHeight="1" x14ac:dyDescent="0.25">
      <c r="A72" s="15" t="s">
        <v>118</v>
      </c>
      <c r="B72" s="16" t="s">
        <v>119</v>
      </c>
      <c r="C72" s="18">
        <f t="shared" ref="C72:D73" si="3">C73</f>
        <v>0</v>
      </c>
      <c r="D72" s="18">
        <f t="shared" si="3"/>
        <v>0</v>
      </c>
    </row>
    <row r="73" spans="1:4" ht="54" hidden="1" customHeight="1" x14ac:dyDescent="0.25">
      <c r="A73" s="15" t="s">
        <v>120</v>
      </c>
      <c r="B73" s="16" t="s">
        <v>121</v>
      </c>
      <c r="C73" s="18">
        <f t="shared" si="3"/>
        <v>0</v>
      </c>
      <c r="D73" s="18">
        <f t="shared" si="3"/>
        <v>0</v>
      </c>
    </row>
    <row r="74" spans="1:4" ht="57.75" hidden="1" customHeight="1" x14ac:dyDescent="0.25">
      <c r="A74" s="15" t="s">
        <v>122</v>
      </c>
      <c r="B74" s="16" t="s">
        <v>123</v>
      </c>
      <c r="C74" s="18">
        <v>0</v>
      </c>
      <c r="D74" s="18">
        <v>0</v>
      </c>
    </row>
    <row r="75" spans="1:4" ht="52.5" customHeight="1" x14ac:dyDescent="0.25">
      <c r="A75" s="15" t="s">
        <v>124</v>
      </c>
      <c r="B75" s="16" t="s">
        <v>125</v>
      </c>
      <c r="C75" s="18">
        <f>C76+C78</f>
        <v>1050</v>
      </c>
      <c r="D75" s="18">
        <f>D76+D78</f>
        <v>1050</v>
      </c>
    </row>
    <row r="76" spans="1:4" ht="67.5" hidden="1" customHeight="1" x14ac:dyDescent="0.25">
      <c r="A76" s="15" t="s">
        <v>126</v>
      </c>
      <c r="B76" s="16" t="s">
        <v>127</v>
      </c>
      <c r="C76" s="18">
        <f t="shared" ref="C76:D76" si="4">C77</f>
        <v>0</v>
      </c>
      <c r="D76" s="18">
        <f t="shared" si="4"/>
        <v>0</v>
      </c>
    </row>
    <row r="77" spans="1:4" ht="56.25" hidden="1" customHeight="1" x14ac:dyDescent="0.25">
      <c r="A77" s="15" t="s">
        <v>128</v>
      </c>
      <c r="B77" s="16" t="s">
        <v>129</v>
      </c>
      <c r="C77" s="18">
        <v>0</v>
      </c>
      <c r="D77" s="18">
        <v>0</v>
      </c>
    </row>
    <row r="78" spans="1:4" ht="54" customHeight="1" x14ac:dyDescent="0.25">
      <c r="A78" s="15" t="s">
        <v>130</v>
      </c>
      <c r="B78" s="16" t="s">
        <v>131</v>
      </c>
      <c r="C78" s="20">
        <f>C79</f>
        <v>1050</v>
      </c>
      <c r="D78" s="20">
        <f>D79</f>
        <v>1050</v>
      </c>
    </row>
    <row r="79" spans="1:4" ht="69.75" customHeight="1" x14ac:dyDescent="0.25">
      <c r="A79" s="15" t="s">
        <v>132</v>
      </c>
      <c r="B79" s="16" t="s">
        <v>133</v>
      </c>
      <c r="C79" s="20">
        <v>1050</v>
      </c>
      <c r="D79" s="20">
        <v>1050</v>
      </c>
    </row>
    <row r="80" spans="1:4" ht="42.75" hidden="1" customHeight="1" x14ac:dyDescent="0.25">
      <c r="A80" s="15" t="s">
        <v>134</v>
      </c>
      <c r="B80" s="16" t="s">
        <v>135</v>
      </c>
      <c r="C80" s="18">
        <f t="shared" ref="C80:D81" si="5">C81</f>
        <v>0</v>
      </c>
      <c r="D80" s="18">
        <f t="shared" si="5"/>
        <v>0</v>
      </c>
    </row>
    <row r="81" spans="1:5" ht="41.25" hidden="1" customHeight="1" x14ac:dyDescent="0.25">
      <c r="A81" s="15" t="s">
        <v>136</v>
      </c>
      <c r="B81" s="16" t="s">
        <v>137</v>
      </c>
      <c r="C81" s="18">
        <f t="shared" si="5"/>
        <v>0</v>
      </c>
      <c r="D81" s="18">
        <f t="shared" si="5"/>
        <v>0</v>
      </c>
    </row>
    <row r="82" spans="1:5" ht="9" hidden="1" customHeight="1" x14ac:dyDescent="0.25">
      <c r="A82" s="15" t="s">
        <v>138</v>
      </c>
      <c r="B82" s="16" t="s">
        <v>139</v>
      </c>
      <c r="C82" s="18"/>
      <c r="D82" s="18"/>
    </row>
    <row r="83" spans="1:5" x14ac:dyDescent="0.25">
      <c r="A83" s="15" t="s">
        <v>140</v>
      </c>
      <c r="B83" s="16" t="s">
        <v>141</v>
      </c>
      <c r="C83" s="18">
        <f>C84+C87+C88+C91+C95+C96+C98+C99</f>
        <v>1740</v>
      </c>
      <c r="D83" s="18">
        <f>D84+D87+D88+D91+D95+D96+D98+D99</f>
        <v>1780</v>
      </c>
      <c r="E83" s="19"/>
    </row>
    <row r="84" spans="1:5" ht="31.5" x14ac:dyDescent="0.25">
      <c r="A84" s="15" t="s">
        <v>142</v>
      </c>
      <c r="B84" s="21" t="s">
        <v>143</v>
      </c>
      <c r="C84" s="18">
        <f>C85+C86</f>
        <v>36</v>
      </c>
      <c r="D84" s="18">
        <f>D85+D86</f>
        <v>36.36</v>
      </c>
    </row>
    <row r="85" spans="1:5" ht="78.75" x14ac:dyDescent="0.25">
      <c r="A85" s="15" t="s">
        <v>144</v>
      </c>
      <c r="B85" s="21" t="s">
        <v>145</v>
      </c>
      <c r="C85" s="18">
        <v>28</v>
      </c>
      <c r="D85" s="18">
        <f t="shared" ref="D85:D92" si="6">C85*101%</f>
        <v>28.28</v>
      </c>
    </row>
    <row r="86" spans="1:5" ht="61.5" customHeight="1" x14ac:dyDescent="0.25">
      <c r="A86" s="15" t="s">
        <v>146</v>
      </c>
      <c r="B86" s="21" t="s">
        <v>147</v>
      </c>
      <c r="C86" s="18">
        <v>8</v>
      </c>
      <c r="D86" s="18">
        <f t="shared" si="6"/>
        <v>8.08</v>
      </c>
    </row>
    <row r="87" spans="1:5" ht="78.75" hidden="1" x14ac:dyDescent="0.25">
      <c r="A87" s="15" t="s">
        <v>148</v>
      </c>
      <c r="B87" s="21" t="s">
        <v>149</v>
      </c>
      <c r="C87" s="18"/>
      <c r="D87" s="18">
        <f t="shared" si="6"/>
        <v>0</v>
      </c>
    </row>
    <row r="88" spans="1:5" ht="78.75" x14ac:dyDescent="0.25">
      <c r="A88" s="15" t="s">
        <v>150</v>
      </c>
      <c r="B88" s="21" t="s">
        <v>151</v>
      </c>
      <c r="C88" s="18">
        <f>C90+C89</f>
        <v>34</v>
      </c>
      <c r="D88" s="18">
        <f>D90+D89</f>
        <v>34.340000000000003</v>
      </c>
    </row>
    <row r="89" spans="1:5" ht="63" x14ac:dyDescent="0.25">
      <c r="A89" s="15" t="s">
        <v>364</v>
      </c>
      <c r="B89" s="21" t="s">
        <v>363</v>
      </c>
      <c r="C89" s="18">
        <v>30</v>
      </c>
      <c r="D89" s="18">
        <f>C89*101%</f>
        <v>30.3</v>
      </c>
    </row>
    <row r="90" spans="1:5" ht="63" x14ac:dyDescent="0.25">
      <c r="A90" s="15" t="s">
        <v>152</v>
      </c>
      <c r="B90" s="21" t="s">
        <v>153</v>
      </c>
      <c r="C90" s="18">
        <v>4</v>
      </c>
      <c r="D90" s="18">
        <f t="shared" si="6"/>
        <v>4.04</v>
      </c>
    </row>
    <row r="91" spans="1:5" ht="126" x14ac:dyDescent="0.25">
      <c r="A91" s="15" t="s">
        <v>154</v>
      </c>
      <c r="B91" s="21" t="s">
        <v>155</v>
      </c>
      <c r="C91" s="18">
        <f>C92+C93</f>
        <v>3</v>
      </c>
      <c r="D91" s="18">
        <f>D92+D93+D94</f>
        <v>2.02</v>
      </c>
    </row>
    <row r="92" spans="1:5" ht="30.75" customHeight="1" x14ac:dyDescent="0.25">
      <c r="A92" s="15" t="s">
        <v>156</v>
      </c>
      <c r="B92" s="21" t="s">
        <v>157</v>
      </c>
      <c r="C92" s="18">
        <v>2</v>
      </c>
      <c r="D92" s="18">
        <f t="shared" si="6"/>
        <v>2.02</v>
      </c>
    </row>
    <row r="93" spans="1:5" ht="30.75" customHeight="1" x14ac:dyDescent="0.25">
      <c r="A93" s="15" t="s">
        <v>158</v>
      </c>
      <c r="B93" s="21" t="s">
        <v>159</v>
      </c>
      <c r="C93" s="18">
        <v>1</v>
      </c>
      <c r="D93" s="18"/>
    </row>
    <row r="94" spans="1:5" ht="51" hidden="1" customHeight="1" x14ac:dyDescent="0.25">
      <c r="A94" s="15" t="s">
        <v>160</v>
      </c>
      <c r="B94" s="21" t="s">
        <v>161</v>
      </c>
      <c r="C94" s="18"/>
      <c r="D94" s="18"/>
    </row>
    <row r="95" spans="1:5" ht="60.75" customHeight="1" x14ac:dyDescent="0.25">
      <c r="A95" s="15" t="s">
        <v>162</v>
      </c>
      <c r="B95" s="21" t="s">
        <v>163</v>
      </c>
      <c r="C95" s="18">
        <v>857</v>
      </c>
      <c r="D95" s="18">
        <v>889.18</v>
      </c>
    </row>
    <row r="96" spans="1:5" ht="0.75" hidden="1" customHeight="1" x14ac:dyDescent="0.25">
      <c r="A96" s="15" t="s">
        <v>164</v>
      </c>
      <c r="B96" s="21" t="s">
        <v>165</v>
      </c>
      <c r="C96" s="18">
        <f>C97</f>
        <v>0</v>
      </c>
      <c r="D96" s="18">
        <f>D97</f>
        <v>0</v>
      </c>
    </row>
    <row r="97" spans="1:5" ht="63" hidden="1" x14ac:dyDescent="0.25">
      <c r="A97" s="15" t="s">
        <v>166</v>
      </c>
      <c r="B97" s="21" t="s">
        <v>167</v>
      </c>
      <c r="C97" s="18"/>
      <c r="D97" s="18"/>
    </row>
    <row r="98" spans="1:5" ht="86.25" customHeight="1" x14ac:dyDescent="0.25">
      <c r="A98" s="15" t="s">
        <v>168</v>
      </c>
      <c r="B98" s="21" t="s">
        <v>169</v>
      </c>
      <c r="C98" s="18">
        <v>170</v>
      </c>
      <c r="D98" s="18">
        <f>C98*101%</f>
        <v>171.7</v>
      </c>
    </row>
    <row r="99" spans="1:5" ht="31.5" x14ac:dyDescent="0.25">
      <c r="A99" s="15" t="s">
        <v>170</v>
      </c>
      <c r="B99" s="21" t="s">
        <v>171</v>
      </c>
      <c r="C99" s="18">
        <f>C100</f>
        <v>640</v>
      </c>
      <c r="D99" s="18">
        <f>D100</f>
        <v>646.4</v>
      </c>
    </row>
    <row r="100" spans="1:5" ht="47.25" x14ac:dyDescent="0.25">
      <c r="A100" s="15" t="s">
        <v>172</v>
      </c>
      <c r="B100" s="21" t="s">
        <v>173</v>
      </c>
      <c r="C100" s="18">
        <v>640</v>
      </c>
      <c r="D100" s="18">
        <f>C100*101%</f>
        <v>646.4</v>
      </c>
    </row>
    <row r="101" spans="1:5" ht="15.75" hidden="1" customHeight="1" x14ac:dyDescent="0.25">
      <c r="A101" s="15" t="s">
        <v>174</v>
      </c>
      <c r="B101" s="16" t="s">
        <v>175</v>
      </c>
      <c r="C101" s="18">
        <f t="shared" ref="C101:D102" si="7">C102</f>
        <v>0</v>
      </c>
      <c r="D101" s="18">
        <f t="shared" si="7"/>
        <v>0</v>
      </c>
    </row>
    <row r="102" spans="1:5" ht="15.75" hidden="1" customHeight="1" x14ac:dyDescent="0.25">
      <c r="A102" s="15" t="s">
        <v>176</v>
      </c>
      <c r="B102" s="16" t="s">
        <v>177</v>
      </c>
      <c r="C102" s="18">
        <f t="shared" si="7"/>
        <v>0</v>
      </c>
      <c r="D102" s="18">
        <f t="shared" si="7"/>
        <v>0</v>
      </c>
    </row>
    <row r="103" spans="1:5" ht="31.5" hidden="1" customHeight="1" x14ac:dyDescent="0.25">
      <c r="A103" s="15" t="s">
        <v>178</v>
      </c>
      <c r="B103" s="16" t="s">
        <v>179</v>
      </c>
      <c r="C103" s="18"/>
      <c r="D103" s="18"/>
    </row>
    <row r="104" spans="1:5" x14ac:dyDescent="0.25">
      <c r="A104" s="15" t="s">
        <v>180</v>
      </c>
      <c r="B104" s="16" t="s">
        <v>181</v>
      </c>
      <c r="C104" s="18">
        <f>C105+C203+C205+C201</f>
        <v>271707.69999999995</v>
      </c>
      <c r="D104" s="18">
        <f>D105</f>
        <v>273027.79999999993</v>
      </c>
    </row>
    <row r="105" spans="1:5" ht="47.25" x14ac:dyDescent="0.25">
      <c r="A105" s="15" t="s">
        <v>182</v>
      </c>
      <c r="B105" s="16" t="s">
        <v>183</v>
      </c>
      <c r="C105" s="18">
        <f>C106+C113+C146+C194+C218</f>
        <v>271707.69999999995</v>
      </c>
      <c r="D105" s="18">
        <f>D106+D113+D146+D194+D218</f>
        <v>273027.79999999993</v>
      </c>
      <c r="E105" s="19"/>
    </row>
    <row r="106" spans="1:5" ht="31.5" customHeight="1" x14ac:dyDescent="0.25">
      <c r="A106" s="15" t="s">
        <v>184</v>
      </c>
      <c r="B106" s="16" t="s">
        <v>185</v>
      </c>
      <c r="C106" s="18">
        <f>C107+C109+C111</f>
        <v>99796.6</v>
      </c>
      <c r="D106" s="18">
        <f>D107+D109+D111</f>
        <v>99796.6</v>
      </c>
    </row>
    <row r="107" spans="1:5" ht="23.25" customHeight="1" x14ac:dyDescent="0.25">
      <c r="A107" s="15" t="s">
        <v>186</v>
      </c>
      <c r="B107" s="16" t="s">
        <v>187</v>
      </c>
      <c r="C107" s="18">
        <f>C108</f>
        <v>99796.6</v>
      </c>
      <c r="D107" s="18">
        <f>D108</f>
        <v>99796.6</v>
      </c>
    </row>
    <row r="108" spans="1:5" ht="32.25" customHeight="1" x14ac:dyDescent="0.25">
      <c r="A108" s="15" t="s">
        <v>188</v>
      </c>
      <c r="B108" s="16" t="s">
        <v>189</v>
      </c>
      <c r="C108" s="18">
        <v>99796.6</v>
      </c>
      <c r="D108" s="18">
        <v>99796.6</v>
      </c>
    </row>
    <row r="109" spans="1:5" ht="31.5" hidden="1" customHeight="1" x14ac:dyDescent="0.25">
      <c r="A109" s="15" t="s">
        <v>190</v>
      </c>
      <c r="B109" s="16" t="s">
        <v>191</v>
      </c>
      <c r="C109" s="18">
        <f>C110</f>
        <v>0</v>
      </c>
      <c r="D109" s="18">
        <f>D110</f>
        <v>0</v>
      </c>
    </row>
    <row r="110" spans="1:5" ht="47.25" hidden="1" customHeight="1" x14ac:dyDescent="0.25">
      <c r="A110" s="15" t="s">
        <v>192</v>
      </c>
      <c r="B110" s="16" t="s">
        <v>193</v>
      </c>
      <c r="C110" s="18"/>
      <c r="D110" s="18"/>
    </row>
    <row r="111" spans="1:5" ht="15.75" hidden="1" customHeight="1" x14ac:dyDescent="0.25">
      <c r="A111" s="15" t="s">
        <v>194</v>
      </c>
      <c r="B111" s="16" t="s">
        <v>195</v>
      </c>
      <c r="C111" s="18">
        <f>SUM(C112)</f>
        <v>0</v>
      </c>
      <c r="D111" s="18">
        <f>SUM(D112)</f>
        <v>0</v>
      </c>
    </row>
    <row r="112" spans="1:5" ht="15.75" hidden="1" customHeight="1" x14ac:dyDescent="0.25">
      <c r="A112" s="15" t="s">
        <v>196</v>
      </c>
      <c r="B112" s="16" t="s">
        <v>197</v>
      </c>
      <c r="C112" s="18"/>
      <c r="D112" s="18"/>
    </row>
    <row r="113" spans="1:4" ht="47.25" x14ac:dyDescent="0.25">
      <c r="A113" s="15" t="s">
        <v>198</v>
      </c>
      <c r="B113" s="16" t="s">
        <v>199</v>
      </c>
      <c r="C113" s="18">
        <f>C114+C118+C120+C122+C127+C130+C136+C132+C124+C116+C134</f>
        <v>8468.9</v>
      </c>
      <c r="D113" s="18">
        <f>D114+D118+D120+D122+D127+D130+D136+D132+D124+D116+D134</f>
        <v>9765.7000000000007</v>
      </c>
    </row>
    <row r="114" spans="1:4" ht="47.25" hidden="1" x14ac:dyDescent="0.25">
      <c r="A114" s="15" t="s">
        <v>200</v>
      </c>
      <c r="B114" s="16" t="s">
        <v>201</v>
      </c>
      <c r="C114" s="18">
        <f>C115</f>
        <v>0</v>
      </c>
      <c r="D114" s="18">
        <f>D115</f>
        <v>0</v>
      </c>
    </row>
    <row r="115" spans="1:4" ht="63" hidden="1" x14ac:dyDescent="0.25">
      <c r="A115" s="15" t="s">
        <v>202</v>
      </c>
      <c r="B115" s="16" t="s">
        <v>203</v>
      </c>
      <c r="C115" s="18"/>
      <c r="D115" s="18"/>
    </row>
    <row r="116" spans="1:4" ht="31.5" x14ac:dyDescent="0.25">
      <c r="A116" s="15" t="s">
        <v>204</v>
      </c>
      <c r="B116" s="16" t="s">
        <v>205</v>
      </c>
      <c r="C116" s="18">
        <f>SUM(C117)</f>
        <v>4934</v>
      </c>
      <c r="D116" s="18">
        <f>SUM(D117)</f>
        <v>6230.8</v>
      </c>
    </row>
    <row r="117" spans="1:4" ht="31.5" x14ac:dyDescent="0.25">
      <c r="A117" s="15" t="s">
        <v>206</v>
      </c>
      <c r="B117" s="16" t="s">
        <v>207</v>
      </c>
      <c r="C117" s="18">
        <v>4934</v>
      </c>
      <c r="D117" s="18">
        <v>6230.8</v>
      </c>
    </row>
    <row r="118" spans="1:4" ht="78.75" hidden="1" customHeight="1" x14ac:dyDescent="0.25">
      <c r="A118" s="15" t="s">
        <v>208</v>
      </c>
      <c r="B118" s="16" t="s">
        <v>209</v>
      </c>
      <c r="C118" s="18">
        <f>SUM(C119)</f>
        <v>0</v>
      </c>
      <c r="D118" s="18">
        <f>SUM(D119)</f>
        <v>0</v>
      </c>
    </row>
    <row r="119" spans="1:4" ht="63" hidden="1" customHeight="1" x14ac:dyDescent="0.25">
      <c r="A119" s="15" t="s">
        <v>210</v>
      </c>
      <c r="B119" s="16" t="s">
        <v>211</v>
      </c>
      <c r="C119" s="18"/>
      <c r="D119" s="18"/>
    </row>
    <row r="120" spans="1:4" ht="47.25" hidden="1" x14ac:dyDescent="0.25">
      <c r="A120" s="15" t="s">
        <v>212</v>
      </c>
      <c r="B120" s="16" t="s">
        <v>213</v>
      </c>
      <c r="C120" s="18">
        <f>C121</f>
        <v>0</v>
      </c>
      <c r="D120" s="18">
        <f>D121</f>
        <v>0</v>
      </c>
    </row>
    <row r="121" spans="1:4" ht="66.75" hidden="1" customHeight="1" x14ac:dyDescent="0.25">
      <c r="A121" s="15" t="s">
        <v>214</v>
      </c>
      <c r="B121" s="16" t="s">
        <v>215</v>
      </c>
      <c r="C121" s="18"/>
      <c r="D121" s="18"/>
    </row>
    <row r="122" spans="1:4" ht="47.25" hidden="1" customHeight="1" x14ac:dyDescent="0.25">
      <c r="A122" s="15" t="s">
        <v>216</v>
      </c>
      <c r="B122" s="16" t="s">
        <v>217</v>
      </c>
      <c r="C122" s="18">
        <f>C123</f>
        <v>0</v>
      </c>
      <c r="D122" s="18">
        <f>D123</f>
        <v>0</v>
      </c>
    </row>
    <row r="123" spans="1:4" ht="63" hidden="1" customHeight="1" x14ac:dyDescent="0.25">
      <c r="A123" s="15" t="s">
        <v>218</v>
      </c>
      <c r="B123" s="16" t="s">
        <v>219</v>
      </c>
      <c r="C123" s="18"/>
      <c r="D123" s="18"/>
    </row>
    <row r="124" spans="1:4" ht="110.25" hidden="1" customHeight="1" x14ac:dyDescent="0.25">
      <c r="A124" s="15" t="s">
        <v>220</v>
      </c>
      <c r="B124" s="16" t="s">
        <v>221</v>
      </c>
      <c r="C124" s="18">
        <f t="shared" ref="C124:D125" si="8">C125</f>
        <v>0</v>
      </c>
      <c r="D124" s="18">
        <f t="shared" si="8"/>
        <v>0</v>
      </c>
    </row>
    <row r="125" spans="1:4" ht="110.25" hidden="1" customHeight="1" x14ac:dyDescent="0.25">
      <c r="A125" s="15" t="s">
        <v>222</v>
      </c>
      <c r="B125" s="16" t="s">
        <v>223</v>
      </c>
      <c r="C125" s="18">
        <f t="shared" si="8"/>
        <v>0</v>
      </c>
      <c r="D125" s="18">
        <f t="shared" si="8"/>
        <v>0</v>
      </c>
    </row>
    <row r="126" spans="1:4" ht="78.75" hidden="1" customHeight="1" x14ac:dyDescent="0.25">
      <c r="A126" s="15" t="s">
        <v>224</v>
      </c>
      <c r="B126" s="16" t="s">
        <v>225</v>
      </c>
      <c r="C126" s="18"/>
      <c r="D126" s="18"/>
    </row>
    <row r="127" spans="1:4" ht="78.75" hidden="1" customHeight="1" x14ac:dyDescent="0.25">
      <c r="A127" s="15" t="s">
        <v>226</v>
      </c>
      <c r="B127" s="16" t="s">
        <v>227</v>
      </c>
      <c r="C127" s="18">
        <f>SUM(C128)</f>
        <v>0</v>
      </c>
      <c r="D127" s="18">
        <f>SUM(D128)</f>
        <v>0</v>
      </c>
    </row>
    <row r="128" spans="1:4" ht="78.75" hidden="1" customHeight="1" x14ac:dyDescent="0.25">
      <c r="A128" s="15" t="s">
        <v>228</v>
      </c>
      <c r="B128" s="16" t="s">
        <v>229</v>
      </c>
      <c r="C128" s="18">
        <f>C129</f>
        <v>0</v>
      </c>
      <c r="D128" s="18">
        <f>D129</f>
        <v>0</v>
      </c>
    </row>
    <row r="129" spans="1:4" ht="47.25" hidden="1" customHeight="1" x14ac:dyDescent="0.25">
      <c r="A129" s="15" t="s">
        <v>230</v>
      </c>
      <c r="B129" s="16" t="s">
        <v>231</v>
      </c>
      <c r="C129" s="18"/>
      <c r="D129" s="18"/>
    </row>
    <row r="130" spans="1:4" ht="31.5" hidden="1" customHeight="1" x14ac:dyDescent="0.25">
      <c r="A130" s="15" t="s">
        <v>232</v>
      </c>
      <c r="B130" s="16" t="s">
        <v>233</v>
      </c>
      <c r="C130" s="18">
        <f t="shared" ref="C130:D132" si="9">C131</f>
        <v>0</v>
      </c>
      <c r="D130" s="18">
        <f t="shared" si="9"/>
        <v>0</v>
      </c>
    </row>
    <row r="131" spans="1:4" ht="47.25" hidden="1" customHeight="1" x14ac:dyDescent="0.25">
      <c r="A131" s="15" t="s">
        <v>234</v>
      </c>
      <c r="B131" s="16" t="s">
        <v>235</v>
      </c>
      <c r="C131" s="18"/>
      <c r="D131" s="18"/>
    </row>
    <row r="132" spans="1:4" ht="47.25" hidden="1" x14ac:dyDescent="0.25">
      <c r="A132" s="15" t="s">
        <v>236</v>
      </c>
      <c r="B132" s="16" t="s">
        <v>237</v>
      </c>
      <c r="C132" s="18">
        <f t="shared" si="9"/>
        <v>0</v>
      </c>
      <c r="D132" s="18">
        <f t="shared" si="9"/>
        <v>0</v>
      </c>
    </row>
    <row r="133" spans="1:4" ht="63" hidden="1" x14ac:dyDescent="0.25">
      <c r="A133" s="15" t="s">
        <v>238</v>
      </c>
      <c r="B133" s="16" t="s">
        <v>239</v>
      </c>
      <c r="C133" s="18"/>
      <c r="D133" s="18"/>
    </row>
    <row r="134" spans="1:4" ht="31.5" hidden="1" customHeight="1" x14ac:dyDescent="0.25">
      <c r="A134" s="15" t="s">
        <v>240</v>
      </c>
      <c r="B134" s="16" t="s">
        <v>241</v>
      </c>
      <c r="C134" s="18">
        <f>C135</f>
        <v>0</v>
      </c>
      <c r="D134" s="18">
        <f>D135</f>
        <v>0</v>
      </c>
    </row>
    <row r="135" spans="1:4" ht="47.25" hidden="1" customHeight="1" x14ac:dyDescent="0.25">
      <c r="A135" s="15" t="s">
        <v>242</v>
      </c>
      <c r="B135" s="16" t="s">
        <v>243</v>
      </c>
      <c r="C135" s="18">
        <v>0</v>
      </c>
      <c r="D135" s="18">
        <v>0</v>
      </c>
    </row>
    <row r="136" spans="1:4" x14ac:dyDescent="0.25">
      <c r="A136" s="15" t="s">
        <v>244</v>
      </c>
      <c r="B136" s="16" t="s">
        <v>245</v>
      </c>
      <c r="C136" s="18">
        <f>C137</f>
        <v>3534.9</v>
      </c>
      <c r="D136" s="18">
        <f>D137</f>
        <v>3534.9</v>
      </c>
    </row>
    <row r="137" spans="1:4" ht="19.5" customHeight="1" x14ac:dyDescent="0.25">
      <c r="A137" s="15" t="s">
        <v>246</v>
      </c>
      <c r="B137" s="16" t="s">
        <v>247</v>
      </c>
      <c r="C137" s="18">
        <f>SUM(C138:C145)</f>
        <v>3534.9</v>
      </c>
      <c r="D137" s="18">
        <f>SUM(D138:D145)</f>
        <v>3534.9</v>
      </c>
    </row>
    <row r="138" spans="1:4" ht="0.75" hidden="1" customHeight="1" x14ac:dyDescent="0.25">
      <c r="A138" s="22"/>
      <c r="B138" s="23" t="s">
        <v>248</v>
      </c>
      <c r="C138" s="18"/>
      <c r="D138" s="18"/>
    </row>
    <row r="139" spans="1:4" ht="63" hidden="1" customHeight="1" x14ac:dyDescent="0.25">
      <c r="A139" s="22"/>
      <c r="B139" s="23" t="s">
        <v>249</v>
      </c>
      <c r="C139" s="18"/>
      <c r="D139" s="18"/>
    </row>
    <row r="140" spans="1:4" ht="78.75" hidden="1" customHeight="1" x14ac:dyDescent="0.25">
      <c r="A140" s="22"/>
      <c r="B140" s="23" t="s">
        <v>250</v>
      </c>
      <c r="C140" s="18"/>
      <c r="D140" s="18"/>
    </row>
    <row r="141" spans="1:4" ht="94.5" hidden="1" x14ac:dyDescent="0.25">
      <c r="A141" s="22"/>
      <c r="B141" s="23" t="s">
        <v>251</v>
      </c>
      <c r="C141" s="18"/>
      <c r="D141" s="18"/>
    </row>
    <row r="142" spans="1:4" ht="63" x14ac:dyDescent="0.25">
      <c r="A142" s="22"/>
      <c r="B142" s="24" t="s">
        <v>252</v>
      </c>
      <c r="C142" s="18">
        <v>2562</v>
      </c>
      <c r="D142" s="18">
        <v>2562</v>
      </c>
    </row>
    <row r="143" spans="1:4" ht="78" customHeight="1" x14ac:dyDescent="0.25">
      <c r="A143" s="22"/>
      <c r="B143" s="24" t="s">
        <v>253</v>
      </c>
      <c r="C143" s="18">
        <v>972.9</v>
      </c>
      <c r="D143" s="18">
        <v>972.9</v>
      </c>
    </row>
    <row r="144" spans="1:4" ht="78.75" hidden="1" x14ac:dyDescent="0.25">
      <c r="A144" s="22"/>
      <c r="B144" s="24" t="s">
        <v>254</v>
      </c>
      <c r="C144" s="18"/>
      <c r="D144" s="18"/>
    </row>
    <row r="145" spans="1:5" ht="111" hidden="1" customHeight="1" x14ac:dyDescent="0.25">
      <c r="A145" s="22"/>
      <c r="B145" s="24" t="s">
        <v>255</v>
      </c>
      <c r="C145" s="18"/>
      <c r="D145" s="18"/>
    </row>
    <row r="146" spans="1:5" ht="39.75" customHeight="1" x14ac:dyDescent="0.25">
      <c r="A146" s="15" t="s">
        <v>256</v>
      </c>
      <c r="B146" s="16" t="s">
        <v>257</v>
      </c>
      <c r="C146" s="18">
        <f>C147+C149+C151+C155+C188+C157+C159+C161+C176+C178+C180+C182+C184+C186+C190+C153+C192</f>
        <v>163352.19999999998</v>
      </c>
      <c r="D146" s="18">
        <f>D147+D149+D151+D155+D188+D157+D159+D161+D176+D178+D180+D182+D184+D186+D190+D153+D192</f>
        <v>163375.49999999994</v>
      </c>
      <c r="E146" s="19"/>
    </row>
    <row r="147" spans="1:5" ht="33.75" hidden="1" customHeight="1" x14ac:dyDescent="0.25">
      <c r="A147" s="15" t="s">
        <v>258</v>
      </c>
      <c r="B147" s="16" t="s">
        <v>259</v>
      </c>
      <c r="C147" s="18">
        <f>C148</f>
        <v>0</v>
      </c>
      <c r="D147" s="18">
        <f>D148</f>
        <v>0</v>
      </c>
    </row>
    <row r="148" spans="1:5" ht="44.25" hidden="1" customHeight="1" x14ac:dyDescent="0.25">
      <c r="A148" s="15" t="s">
        <v>260</v>
      </c>
      <c r="B148" s="16" t="s">
        <v>261</v>
      </c>
      <c r="C148" s="18"/>
      <c r="D148" s="18"/>
    </row>
    <row r="149" spans="1:5" ht="33.75" hidden="1" customHeight="1" x14ac:dyDescent="0.25">
      <c r="A149" s="15" t="s">
        <v>262</v>
      </c>
      <c r="B149" s="16" t="s">
        <v>263</v>
      </c>
      <c r="C149" s="18">
        <f>C150</f>
        <v>0</v>
      </c>
      <c r="D149" s="18">
        <f>D150</f>
        <v>0</v>
      </c>
    </row>
    <row r="150" spans="1:5" ht="36" hidden="1" customHeight="1" x14ac:dyDescent="0.25">
      <c r="A150" s="15" t="s">
        <v>264</v>
      </c>
      <c r="B150" s="16" t="s">
        <v>265</v>
      </c>
      <c r="C150" s="18"/>
      <c r="D150" s="18"/>
    </row>
    <row r="151" spans="1:5" ht="36" hidden="1" customHeight="1" x14ac:dyDescent="0.25">
      <c r="A151" s="15" t="s">
        <v>266</v>
      </c>
      <c r="B151" s="16" t="s">
        <v>267</v>
      </c>
      <c r="C151" s="18">
        <f>C152</f>
        <v>0</v>
      </c>
      <c r="D151" s="18">
        <f>D152</f>
        <v>0</v>
      </c>
    </row>
    <row r="152" spans="1:5" ht="39" hidden="1" customHeight="1" x14ac:dyDescent="0.25">
      <c r="A152" s="15" t="s">
        <v>268</v>
      </c>
      <c r="B152" s="16" t="s">
        <v>269</v>
      </c>
      <c r="C152" s="18"/>
      <c r="D152" s="18"/>
    </row>
    <row r="153" spans="1:5" ht="64.5" customHeight="1" x14ac:dyDescent="0.25">
      <c r="A153" s="15" t="s">
        <v>270</v>
      </c>
      <c r="B153" s="16" t="s">
        <v>271</v>
      </c>
      <c r="C153" s="18">
        <f>SUM(C154)</f>
        <v>7.6</v>
      </c>
      <c r="D153" s="18">
        <f>SUM(D154)</f>
        <v>12.3</v>
      </c>
    </row>
    <row r="154" spans="1:5" ht="67.5" customHeight="1" x14ac:dyDescent="0.25">
      <c r="A154" s="15" t="s">
        <v>272</v>
      </c>
      <c r="B154" s="16" t="s">
        <v>273</v>
      </c>
      <c r="C154" s="18">
        <v>7.6</v>
      </c>
      <c r="D154" s="18">
        <v>12.3</v>
      </c>
    </row>
    <row r="155" spans="1:5" ht="40.5" hidden="1" customHeight="1" x14ac:dyDescent="0.25">
      <c r="A155" s="15" t="s">
        <v>274</v>
      </c>
      <c r="B155" s="16" t="s">
        <v>275</v>
      </c>
      <c r="C155" s="18">
        <f>C156</f>
        <v>0</v>
      </c>
      <c r="D155" s="18">
        <f>D156</f>
        <v>0</v>
      </c>
    </row>
    <row r="156" spans="1:5" ht="24" hidden="1" customHeight="1" x14ac:dyDescent="0.25">
      <c r="A156" s="15" t="s">
        <v>276</v>
      </c>
      <c r="B156" s="16" t="s">
        <v>277</v>
      </c>
      <c r="C156" s="18"/>
      <c r="D156" s="18"/>
    </row>
    <row r="157" spans="1:5" ht="24.75" hidden="1" customHeight="1" x14ac:dyDescent="0.25">
      <c r="A157" s="15" t="s">
        <v>278</v>
      </c>
      <c r="B157" s="16" t="s">
        <v>279</v>
      </c>
      <c r="C157" s="18">
        <f>C158</f>
        <v>0</v>
      </c>
      <c r="D157" s="18">
        <f>D158</f>
        <v>0</v>
      </c>
    </row>
    <row r="158" spans="1:5" ht="33" hidden="1" customHeight="1" x14ac:dyDescent="0.25">
      <c r="A158" s="15" t="s">
        <v>280</v>
      </c>
      <c r="B158" s="16" t="s">
        <v>281</v>
      </c>
      <c r="C158" s="18"/>
      <c r="D158" s="18"/>
    </row>
    <row r="159" spans="1:5" ht="37.5" hidden="1" customHeight="1" x14ac:dyDescent="0.25">
      <c r="A159" s="15" t="s">
        <v>282</v>
      </c>
      <c r="B159" s="16" t="s">
        <v>283</v>
      </c>
      <c r="C159" s="18">
        <f>C160</f>
        <v>0</v>
      </c>
      <c r="D159" s="18">
        <f>D160</f>
        <v>0</v>
      </c>
    </row>
    <row r="160" spans="1:5" ht="48.75" hidden="1" customHeight="1" x14ac:dyDescent="0.25">
      <c r="A160" s="15" t="s">
        <v>284</v>
      </c>
      <c r="B160" s="16" t="s">
        <v>285</v>
      </c>
      <c r="C160" s="18"/>
      <c r="D160" s="18"/>
    </row>
    <row r="161" spans="1:4" ht="47.25" x14ac:dyDescent="0.25">
      <c r="A161" s="15" t="s">
        <v>286</v>
      </c>
      <c r="B161" s="16" t="s">
        <v>287</v>
      </c>
      <c r="C161" s="18">
        <f>C162</f>
        <v>156846.79999999996</v>
      </c>
      <c r="D161" s="18">
        <f>D162</f>
        <v>156846.79999999996</v>
      </c>
    </row>
    <row r="162" spans="1:4" ht="47.25" x14ac:dyDescent="0.25">
      <c r="A162" s="15" t="s">
        <v>288</v>
      </c>
      <c r="B162" s="16" t="s">
        <v>289</v>
      </c>
      <c r="C162" s="18">
        <f>SUM(C163:C175)</f>
        <v>156846.79999999996</v>
      </c>
      <c r="D162" s="18">
        <f>SUM(D163:D175)</f>
        <v>156846.79999999996</v>
      </c>
    </row>
    <row r="163" spans="1:4" s="27" customFormat="1" ht="105" x14ac:dyDescent="0.25">
      <c r="A163" s="22"/>
      <c r="B163" s="25" t="s">
        <v>290</v>
      </c>
      <c r="C163" s="26">
        <v>5863</v>
      </c>
      <c r="D163" s="26">
        <v>5863</v>
      </c>
    </row>
    <row r="164" spans="1:4" s="27" customFormat="1" ht="105" x14ac:dyDescent="0.25">
      <c r="A164" s="22"/>
      <c r="B164" s="28" t="s">
        <v>291</v>
      </c>
      <c r="C164" s="26">
        <v>99.5</v>
      </c>
      <c r="D164" s="26">
        <v>99.5</v>
      </c>
    </row>
    <row r="165" spans="1:4" s="27" customFormat="1" ht="90" x14ac:dyDescent="0.25">
      <c r="A165" s="22"/>
      <c r="B165" s="29" t="s">
        <v>292</v>
      </c>
      <c r="C165" s="26">
        <v>0.3</v>
      </c>
      <c r="D165" s="26">
        <v>0.3</v>
      </c>
    </row>
    <row r="166" spans="1:4" s="27" customFormat="1" ht="75" x14ac:dyDescent="0.25">
      <c r="A166" s="22"/>
      <c r="B166" s="28" t="s">
        <v>293</v>
      </c>
      <c r="C166" s="26">
        <v>1426.1</v>
      </c>
      <c r="D166" s="26">
        <v>1426.1</v>
      </c>
    </row>
    <row r="167" spans="1:4" s="27" customFormat="1" ht="180" x14ac:dyDescent="0.25">
      <c r="A167" s="22"/>
      <c r="B167" s="29" t="s">
        <v>294</v>
      </c>
      <c r="C167" s="26">
        <v>147130.9</v>
      </c>
      <c r="D167" s="26">
        <v>147130.9</v>
      </c>
    </row>
    <row r="168" spans="1:4" s="27" customFormat="1" ht="60" x14ac:dyDescent="0.25">
      <c r="A168" s="22"/>
      <c r="B168" s="28" t="s">
        <v>295</v>
      </c>
      <c r="C168" s="26">
        <v>628.79999999999995</v>
      </c>
      <c r="D168" s="26">
        <v>628.79999999999995</v>
      </c>
    </row>
    <row r="169" spans="1:4" s="27" customFormat="1" ht="75" x14ac:dyDescent="0.25">
      <c r="A169" s="22"/>
      <c r="B169" s="29" t="s">
        <v>296</v>
      </c>
      <c r="C169" s="26">
        <v>786.6</v>
      </c>
      <c r="D169" s="26">
        <v>786.6</v>
      </c>
    </row>
    <row r="170" spans="1:4" s="27" customFormat="1" ht="75" x14ac:dyDescent="0.25">
      <c r="A170" s="22"/>
      <c r="B170" s="29" t="s">
        <v>297</v>
      </c>
      <c r="C170" s="26">
        <v>51.6</v>
      </c>
      <c r="D170" s="26">
        <v>51.6</v>
      </c>
    </row>
    <row r="171" spans="1:4" s="27" customFormat="1" ht="90" x14ac:dyDescent="0.25">
      <c r="A171" s="22"/>
      <c r="B171" s="29" t="s">
        <v>298</v>
      </c>
      <c r="C171" s="26">
        <v>185.9</v>
      </c>
      <c r="D171" s="26">
        <v>185.9</v>
      </c>
    </row>
    <row r="172" spans="1:4" s="27" customFormat="1" ht="60" x14ac:dyDescent="0.25">
      <c r="A172" s="22"/>
      <c r="B172" s="29" t="s">
        <v>299</v>
      </c>
      <c r="C172" s="26">
        <v>403.9</v>
      </c>
      <c r="D172" s="26">
        <v>403.9</v>
      </c>
    </row>
    <row r="173" spans="1:4" s="27" customFormat="1" ht="150" x14ac:dyDescent="0.25">
      <c r="A173" s="22"/>
      <c r="B173" s="29" t="s">
        <v>300</v>
      </c>
      <c r="C173" s="26">
        <v>191.8</v>
      </c>
      <c r="D173" s="26">
        <v>191.8</v>
      </c>
    </row>
    <row r="174" spans="1:4" s="27" customFormat="1" ht="60" x14ac:dyDescent="0.25">
      <c r="A174" s="22"/>
      <c r="B174" s="29" t="s">
        <v>301</v>
      </c>
      <c r="C174" s="26">
        <v>0.1</v>
      </c>
      <c r="D174" s="26">
        <v>0.1</v>
      </c>
    </row>
    <row r="175" spans="1:4" s="27" customFormat="1" ht="90" x14ac:dyDescent="0.25">
      <c r="A175" s="22"/>
      <c r="B175" s="29" t="s">
        <v>302</v>
      </c>
      <c r="C175" s="26">
        <v>78.3</v>
      </c>
      <c r="D175" s="26">
        <v>78.3</v>
      </c>
    </row>
    <row r="176" spans="1:4" ht="15.75" hidden="1" customHeight="1" x14ac:dyDescent="0.25">
      <c r="A176" s="15" t="s">
        <v>303</v>
      </c>
      <c r="B176" s="30"/>
      <c r="C176" s="26"/>
      <c r="D176" s="26"/>
    </row>
    <row r="177" spans="1:4" ht="15.75" hidden="1" customHeight="1" x14ac:dyDescent="0.25">
      <c r="A177" s="15" t="s">
        <v>304</v>
      </c>
      <c r="B177" s="31"/>
      <c r="C177" s="26"/>
      <c r="D177" s="26"/>
    </row>
    <row r="178" spans="1:4" ht="63" hidden="1" customHeight="1" x14ac:dyDescent="0.25">
      <c r="A178" s="15" t="s">
        <v>305</v>
      </c>
      <c r="B178" s="16" t="s">
        <v>306</v>
      </c>
      <c r="C178" s="18">
        <f>C179</f>
        <v>0</v>
      </c>
      <c r="D178" s="18">
        <f>D179</f>
        <v>0</v>
      </c>
    </row>
    <row r="179" spans="1:4" ht="63" hidden="1" customHeight="1" x14ac:dyDescent="0.25">
      <c r="A179" s="15" t="s">
        <v>307</v>
      </c>
      <c r="B179" s="16" t="s">
        <v>308</v>
      </c>
      <c r="C179" s="18">
        <v>0</v>
      </c>
      <c r="D179" s="18">
        <v>0</v>
      </c>
    </row>
    <row r="180" spans="1:4" ht="108.75" customHeight="1" x14ac:dyDescent="0.25">
      <c r="A180" s="15" t="s">
        <v>309</v>
      </c>
      <c r="B180" s="16" t="s">
        <v>362</v>
      </c>
      <c r="C180" s="18">
        <f>C181</f>
        <v>5368.4</v>
      </c>
      <c r="D180" s="18">
        <f>D181</f>
        <v>5368.4</v>
      </c>
    </row>
    <row r="181" spans="1:4" ht="116.25" customHeight="1" x14ac:dyDescent="0.25">
      <c r="A181" s="15" t="s">
        <v>310</v>
      </c>
      <c r="B181" s="16" t="s">
        <v>362</v>
      </c>
      <c r="C181" s="18">
        <v>5368.4</v>
      </c>
      <c r="D181" s="18">
        <v>5368.4</v>
      </c>
    </row>
    <row r="182" spans="1:4" ht="31.5" hidden="1" customHeight="1" x14ac:dyDescent="0.25">
      <c r="A182" s="15" t="s">
        <v>311</v>
      </c>
      <c r="B182" s="16" t="s">
        <v>312</v>
      </c>
      <c r="C182" s="18">
        <f>C183</f>
        <v>0</v>
      </c>
      <c r="D182" s="18">
        <f>D183</f>
        <v>0</v>
      </c>
    </row>
    <row r="183" spans="1:4" ht="110.25" hidden="1" customHeight="1" x14ac:dyDescent="0.25">
      <c r="A183" s="15" t="s">
        <v>313</v>
      </c>
      <c r="B183" s="16" t="s">
        <v>314</v>
      </c>
      <c r="C183" s="18">
        <v>0</v>
      </c>
      <c r="D183" s="18">
        <v>0</v>
      </c>
    </row>
    <row r="184" spans="1:4" ht="63" hidden="1" customHeight="1" x14ac:dyDescent="0.25">
      <c r="A184" s="15" t="s">
        <v>315</v>
      </c>
      <c r="B184" s="16" t="s">
        <v>316</v>
      </c>
      <c r="C184" s="18">
        <f>C185</f>
        <v>0</v>
      </c>
      <c r="D184" s="18">
        <f>D185</f>
        <v>0</v>
      </c>
    </row>
    <row r="185" spans="1:4" ht="63" hidden="1" customHeight="1" x14ac:dyDescent="0.25">
      <c r="A185" s="15" t="s">
        <v>317</v>
      </c>
      <c r="B185" s="16" t="s">
        <v>318</v>
      </c>
      <c r="C185" s="18"/>
      <c r="D185" s="18"/>
    </row>
    <row r="186" spans="1:4" ht="110.25" hidden="1" x14ac:dyDescent="0.25">
      <c r="A186" s="15" t="s">
        <v>319</v>
      </c>
      <c r="B186" s="16" t="s">
        <v>320</v>
      </c>
      <c r="C186" s="18">
        <f>C187</f>
        <v>0</v>
      </c>
      <c r="D186" s="18">
        <f>D187</f>
        <v>0</v>
      </c>
    </row>
    <row r="187" spans="1:4" ht="110.25" hidden="1" x14ac:dyDescent="0.25">
      <c r="A187" s="15" t="s">
        <v>321</v>
      </c>
      <c r="B187" s="16" t="s">
        <v>322</v>
      </c>
      <c r="C187" s="18"/>
      <c r="D187" s="18"/>
    </row>
    <row r="188" spans="1:4" ht="47.25" x14ac:dyDescent="0.25">
      <c r="A188" s="15" t="s">
        <v>323</v>
      </c>
      <c r="B188" s="16" t="s">
        <v>324</v>
      </c>
      <c r="C188" s="18">
        <f>C189</f>
        <v>520.20000000000005</v>
      </c>
      <c r="D188" s="18">
        <f>D189</f>
        <v>538.79999999999995</v>
      </c>
    </row>
    <row r="189" spans="1:4" s="35" customFormat="1" ht="47.25" x14ac:dyDescent="0.25">
      <c r="A189" s="32" t="s">
        <v>325</v>
      </c>
      <c r="B189" s="33" t="s">
        <v>326</v>
      </c>
      <c r="C189" s="36">
        <v>520.20000000000005</v>
      </c>
      <c r="D189" s="36">
        <v>538.79999999999995</v>
      </c>
    </row>
    <row r="190" spans="1:4" ht="94.5" x14ac:dyDescent="0.25">
      <c r="A190" s="15" t="s">
        <v>327</v>
      </c>
      <c r="B190" s="16" t="s">
        <v>328</v>
      </c>
      <c r="C190" s="18">
        <f>C191</f>
        <v>609.20000000000005</v>
      </c>
      <c r="D190" s="18">
        <f>D191</f>
        <v>609.20000000000005</v>
      </c>
    </row>
    <row r="191" spans="1:4" ht="93.75" customHeight="1" x14ac:dyDescent="0.25">
      <c r="A191" s="15" t="s">
        <v>329</v>
      </c>
      <c r="B191" s="16" t="s">
        <v>330</v>
      </c>
      <c r="C191" s="18">
        <v>609.20000000000005</v>
      </c>
      <c r="D191" s="18">
        <v>609.20000000000005</v>
      </c>
    </row>
    <row r="192" spans="1:4" ht="31.5" hidden="1" customHeight="1" x14ac:dyDescent="0.25">
      <c r="A192" s="15" t="s">
        <v>331</v>
      </c>
      <c r="B192" s="16" t="s">
        <v>332</v>
      </c>
      <c r="C192" s="18">
        <f>C193</f>
        <v>0</v>
      </c>
      <c r="D192" s="18">
        <f>D193</f>
        <v>0</v>
      </c>
    </row>
    <row r="193" spans="1:4" ht="47.25" hidden="1" customHeight="1" x14ac:dyDescent="0.25">
      <c r="A193" s="15" t="s">
        <v>333</v>
      </c>
      <c r="B193" s="16" t="s">
        <v>334</v>
      </c>
      <c r="C193" s="18">
        <v>0</v>
      </c>
      <c r="D193" s="18">
        <v>0</v>
      </c>
    </row>
    <row r="194" spans="1:4" hidden="1" x14ac:dyDescent="0.25">
      <c r="A194" s="15" t="s">
        <v>335</v>
      </c>
      <c r="B194" s="16" t="s">
        <v>336</v>
      </c>
      <c r="C194" s="18">
        <f>C195+C197+C199</f>
        <v>0</v>
      </c>
      <c r="D194" s="18">
        <f>D195+D197+D199</f>
        <v>0</v>
      </c>
    </row>
    <row r="195" spans="1:4" ht="63" hidden="1" customHeight="1" x14ac:dyDescent="0.25">
      <c r="A195" s="15" t="s">
        <v>337</v>
      </c>
      <c r="B195" s="16" t="s">
        <v>338</v>
      </c>
      <c r="C195" s="18">
        <f>C196</f>
        <v>0</v>
      </c>
      <c r="D195" s="18">
        <f>D196</f>
        <v>0</v>
      </c>
    </row>
    <row r="196" spans="1:4" ht="63" hidden="1" customHeight="1" x14ac:dyDescent="0.25">
      <c r="A196" s="15" t="s">
        <v>339</v>
      </c>
      <c r="B196" s="16" t="s">
        <v>340</v>
      </c>
      <c r="C196" s="18"/>
      <c r="D196" s="18"/>
    </row>
    <row r="197" spans="1:4" ht="63" hidden="1" x14ac:dyDescent="0.25">
      <c r="A197" s="32" t="s">
        <v>341</v>
      </c>
      <c r="B197" s="33" t="s">
        <v>342</v>
      </c>
      <c r="C197" s="18">
        <f>C198</f>
        <v>0</v>
      </c>
      <c r="D197" s="18">
        <f>D198</f>
        <v>0</v>
      </c>
    </row>
    <row r="198" spans="1:4" ht="78.75" hidden="1" x14ac:dyDescent="0.25">
      <c r="A198" s="32" t="s">
        <v>343</v>
      </c>
      <c r="B198" s="33" t="s">
        <v>344</v>
      </c>
      <c r="C198" s="18"/>
      <c r="D198" s="18"/>
    </row>
    <row r="199" spans="1:4" s="11" customFormat="1" hidden="1" x14ac:dyDescent="0.25">
      <c r="A199" s="43" t="s">
        <v>345</v>
      </c>
      <c r="B199" s="46" t="s">
        <v>346</v>
      </c>
      <c r="C199" s="49">
        <f>C200</f>
        <v>0</v>
      </c>
      <c r="D199" s="49">
        <f>D200</f>
        <v>0</v>
      </c>
    </row>
    <row r="200" spans="1:4" s="11" customFormat="1" ht="15.75" hidden="1" customHeight="1" x14ac:dyDescent="0.25">
      <c r="A200" s="44" t="s">
        <v>347</v>
      </c>
      <c r="B200" s="47" t="s">
        <v>348</v>
      </c>
      <c r="C200" s="49"/>
      <c r="D200" s="49"/>
    </row>
    <row r="201" spans="1:4" s="12" customFormat="1" ht="15.75" hidden="1" customHeight="1" x14ac:dyDescent="0.25">
      <c r="A201" s="45" t="s">
        <v>349</v>
      </c>
      <c r="B201" s="48" t="s">
        <v>350</v>
      </c>
      <c r="C201" s="49">
        <f>SUM(C202)</f>
        <v>0</v>
      </c>
      <c r="D201" s="49">
        <f>SUM(D202)</f>
        <v>0</v>
      </c>
    </row>
    <row r="202" spans="1:4" s="12" customFormat="1" ht="31.5" hidden="1" x14ac:dyDescent="0.25">
      <c r="A202" s="13" t="s">
        <v>351</v>
      </c>
      <c r="B202" s="13" t="s">
        <v>352</v>
      </c>
      <c r="C202" s="14"/>
      <c r="D202" s="14"/>
    </row>
    <row r="203" spans="1:4" ht="110.25" hidden="1" x14ac:dyDescent="0.25">
      <c r="A203" s="15" t="s">
        <v>353</v>
      </c>
      <c r="B203" s="16" t="s">
        <v>354</v>
      </c>
      <c r="C203" s="17">
        <f>C204</f>
        <v>0</v>
      </c>
      <c r="D203" s="17">
        <f>D204</f>
        <v>0</v>
      </c>
    </row>
    <row r="204" spans="1:4" ht="63" hidden="1" x14ac:dyDescent="0.25">
      <c r="A204" s="15" t="s">
        <v>355</v>
      </c>
      <c r="B204" s="16" t="s">
        <v>356</v>
      </c>
      <c r="C204" s="18"/>
      <c r="D204" s="18"/>
    </row>
    <row r="205" spans="1:4" ht="63" hidden="1" x14ac:dyDescent="0.25">
      <c r="A205" s="15" t="s">
        <v>357</v>
      </c>
      <c r="B205" s="16" t="s">
        <v>358</v>
      </c>
      <c r="C205" s="18">
        <f>C206</f>
        <v>0</v>
      </c>
      <c r="D205" s="18">
        <f>D206</f>
        <v>0</v>
      </c>
    </row>
    <row r="206" spans="1:4" ht="63" hidden="1" x14ac:dyDescent="0.25">
      <c r="A206" s="15" t="s">
        <v>359</v>
      </c>
      <c r="B206" s="16" t="s">
        <v>360</v>
      </c>
      <c r="C206" s="18"/>
      <c r="D206" s="18"/>
    </row>
    <row r="207" spans="1:4" ht="15" hidden="1" customHeight="1" x14ac:dyDescent="0.25"/>
    <row r="208" spans="1:4" ht="15" hidden="1" customHeight="1" x14ac:dyDescent="0.25">
      <c r="A208" s="4"/>
      <c r="B208" s="4"/>
      <c r="C208" s="34"/>
    </row>
    <row r="209" spans="1:4" ht="15" hidden="1" customHeight="1" x14ac:dyDescent="0.25"/>
    <row r="210" spans="1:4" ht="15" hidden="1" customHeight="1" x14ac:dyDescent="0.25"/>
    <row r="211" spans="1:4" ht="15" hidden="1" customHeight="1" x14ac:dyDescent="0.25"/>
    <row r="212" spans="1:4" ht="15" hidden="1" customHeight="1" x14ac:dyDescent="0.25"/>
    <row r="213" spans="1:4" ht="15" hidden="1" customHeight="1" x14ac:dyDescent="0.25"/>
    <row r="214" spans="1:4" ht="15" hidden="1" customHeight="1" x14ac:dyDescent="0.25"/>
    <row r="215" spans="1:4" ht="15" hidden="1" customHeight="1" x14ac:dyDescent="0.25"/>
    <row r="216" spans="1:4" ht="15" hidden="1" customHeight="1" x14ac:dyDescent="0.25"/>
    <row r="217" spans="1:4" ht="15" hidden="1" customHeight="1" x14ac:dyDescent="0.25"/>
    <row r="218" spans="1:4" ht="15" customHeight="1" x14ac:dyDescent="0.25">
      <c r="A218" s="38" t="s">
        <v>335</v>
      </c>
      <c r="B218" s="39" t="s">
        <v>336</v>
      </c>
      <c r="C218" s="40">
        <v>90</v>
      </c>
      <c r="D218" s="37">
        <f>D219</f>
        <v>90</v>
      </c>
    </row>
    <row r="219" spans="1:4" ht="69" customHeight="1" x14ac:dyDescent="0.25">
      <c r="A219" s="41" t="s">
        <v>341</v>
      </c>
      <c r="B219" s="42" t="s">
        <v>342</v>
      </c>
      <c r="C219" s="40">
        <v>90</v>
      </c>
      <c r="D219" s="37">
        <f>D220</f>
        <v>90</v>
      </c>
    </row>
    <row r="220" spans="1:4" ht="78.75" customHeight="1" x14ac:dyDescent="0.25">
      <c r="A220" s="41" t="s">
        <v>365</v>
      </c>
      <c r="B220" s="42" t="s">
        <v>344</v>
      </c>
      <c r="C220" s="40">
        <v>90</v>
      </c>
      <c r="D220" s="37">
        <v>90</v>
      </c>
    </row>
  </sheetData>
  <mergeCells count="11">
    <mergeCell ref="A199:A201"/>
    <mergeCell ref="B199:B201"/>
    <mergeCell ref="C199:C201"/>
    <mergeCell ref="D199:D201"/>
    <mergeCell ref="C2:D3"/>
    <mergeCell ref="A5:D6"/>
    <mergeCell ref="A9:A11"/>
    <mergeCell ref="B9:B11"/>
    <mergeCell ref="C9:D9"/>
    <mergeCell ref="C10:C11"/>
    <mergeCell ref="D10:D11"/>
  </mergeCells>
  <pageMargins left="0.9055118110236221" right="0" top="0" bottom="0" header="0.31496062992125984" footer="0.31496062992125984"/>
  <pageSetup paperSize="9" scale="6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finOtdeL</cp:lastModifiedBy>
  <cp:lastPrinted>2017-12-06T04:17:16Z</cp:lastPrinted>
  <dcterms:created xsi:type="dcterms:W3CDTF">2017-10-31T07:47:35Z</dcterms:created>
  <dcterms:modified xsi:type="dcterms:W3CDTF">2017-12-06T04:17:19Z</dcterms:modified>
</cp:coreProperties>
</file>